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 activeTab="3"/>
  </bookViews>
  <sheets>
    <sheet name="月間集計" sheetId="11" r:id="rId1"/>
    <sheet name="1" sheetId="1" r:id="rId2"/>
    <sheet name="2" sheetId="24" r:id="rId3"/>
    <sheet name="3" sheetId="23" r:id="rId4"/>
    <sheet name="4" sheetId="22" r:id="rId5"/>
    <sheet name="5" sheetId="21" r:id="rId6"/>
    <sheet name="6" sheetId="20" r:id="rId7"/>
    <sheet name="7" sheetId="19" r:id="rId8"/>
    <sheet name="8" sheetId="18" r:id="rId9"/>
    <sheet name="9" sheetId="17" r:id="rId10"/>
    <sheet name="10" sheetId="16" r:id="rId11"/>
    <sheet name="11" sheetId="26" r:id="rId12"/>
    <sheet name="12" sheetId="27" r:id="rId13"/>
    <sheet name="13" sheetId="28" r:id="rId14"/>
    <sheet name="14" sheetId="29" r:id="rId15"/>
    <sheet name="15" sheetId="30" r:id="rId16"/>
    <sheet name="16" sheetId="31" r:id="rId17"/>
    <sheet name="17" sheetId="32" r:id="rId18"/>
    <sheet name="18" sheetId="33" r:id="rId19"/>
    <sheet name="19" sheetId="34" r:id="rId20"/>
    <sheet name="20" sheetId="35" r:id="rId21"/>
    <sheet name="21" sheetId="36" r:id="rId22"/>
    <sheet name="22" sheetId="37" r:id="rId23"/>
    <sheet name="23" sheetId="38" r:id="rId24"/>
    <sheet name="24" sheetId="39" r:id="rId25"/>
    <sheet name="25" sheetId="40" r:id="rId26"/>
    <sheet name="26" sheetId="41" r:id="rId27"/>
    <sheet name="27" sheetId="42" r:id="rId28"/>
    <sheet name="28" sheetId="43" r:id="rId29"/>
    <sheet name="29" sheetId="44" r:id="rId30"/>
    <sheet name="30" sheetId="45" r:id="rId31"/>
    <sheet name="改定情報" sheetId="15" r:id="rId32"/>
    <sheet name="利用規程" sheetId="13" r:id="rId33"/>
    <sheet name="DBT" sheetId="14" r:id="rId34"/>
  </sheets>
  <calcPr calcId="145621"/>
</workbook>
</file>

<file path=xl/calcChain.xml><?xml version="1.0" encoding="utf-8"?>
<calcChain xmlns="http://schemas.openxmlformats.org/spreadsheetml/2006/main">
  <c r="O37" i="26" l="1"/>
  <c r="N37" i="26"/>
  <c r="M37" i="26"/>
  <c r="L37" i="26"/>
  <c r="O36" i="26"/>
  <c r="N36" i="26"/>
  <c r="M36" i="26"/>
  <c r="L36" i="26"/>
  <c r="O35" i="26"/>
  <c r="N35" i="26"/>
  <c r="M35" i="26"/>
  <c r="L35" i="26"/>
  <c r="O34" i="26"/>
  <c r="N34" i="26"/>
  <c r="M34" i="26"/>
  <c r="L34" i="26"/>
  <c r="O33" i="26"/>
  <c r="N33" i="26"/>
  <c r="M33" i="26"/>
  <c r="L33" i="26"/>
  <c r="O32" i="26"/>
  <c r="N32" i="26"/>
  <c r="M32" i="26"/>
  <c r="L32" i="26"/>
  <c r="O31" i="26"/>
  <c r="N31" i="26"/>
  <c r="M31" i="26"/>
  <c r="L31" i="26"/>
  <c r="O30" i="26"/>
  <c r="N30" i="26"/>
  <c r="M30" i="26"/>
  <c r="L30" i="26"/>
  <c r="O29" i="26"/>
  <c r="N29" i="26"/>
  <c r="M29" i="26"/>
  <c r="L29" i="26"/>
  <c r="O28" i="26"/>
  <c r="P28" i="26" s="1"/>
  <c r="N28" i="26"/>
  <c r="M28" i="26"/>
  <c r="L28" i="26"/>
  <c r="O27" i="26"/>
  <c r="N27" i="26"/>
  <c r="M27" i="26"/>
  <c r="L27" i="26"/>
  <c r="O26" i="26"/>
  <c r="N26" i="26"/>
  <c r="M26" i="26"/>
  <c r="L26" i="26"/>
  <c r="O25" i="26"/>
  <c r="N25" i="26"/>
  <c r="M25" i="26"/>
  <c r="L25" i="26"/>
  <c r="O24" i="26"/>
  <c r="P24" i="26" s="1"/>
  <c r="N24" i="26"/>
  <c r="M24" i="26"/>
  <c r="L24" i="26"/>
  <c r="O23" i="26"/>
  <c r="N23" i="26"/>
  <c r="M23" i="26"/>
  <c r="L23" i="26"/>
  <c r="O22" i="26"/>
  <c r="N22" i="26"/>
  <c r="M22" i="26"/>
  <c r="L22" i="26"/>
  <c r="O21" i="26"/>
  <c r="N21" i="26"/>
  <c r="M21" i="26"/>
  <c r="L21" i="26"/>
  <c r="O20" i="26"/>
  <c r="N20" i="26"/>
  <c r="M20" i="26"/>
  <c r="L20" i="26"/>
  <c r="O19" i="26"/>
  <c r="N19" i="26"/>
  <c r="M19" i="26"/>
  <c r="L19" i="26"/>
  <c r="O18" i="26"/>
  <c r="N18" i="26"/>
  <c r="M18" i="26"/>
  <c r="L18" i="26"/>
  <c r="O17" i="26"/>
  <c r="N17" i="26"/>
  <c r="M17" i="26"/>
  <c r="L17" i="26"/>
  <c r="O16" i="26"/>
  <c r="N16" i="26"/>
  <c r="M16" i="26"/>
  <c r="L16" i="26"/>
  <c r="O15" i="26"/>
  <c r="N15" i="26"/>
  <c r="M15" i="26"/>
  <c r="L15" i="26"/>
  <c r="P15" i="26" s="1"/>
  <c r="O14" i="26"/>
  <c r="N14" i="26"/>
  <c r="M14" i="26"/>
  <c r="L14" i="26"/>
  <c r="O13" i="26"/>
  <c r="N13" i="26"/>
  <c r="M13" i="26"/>
  <c r="L13" i="26"/>
  <c r="O12" i="26"/>
  <c r="N12" i="26"/>
  <c r="M12" i="26"/>
  <c r="L12" i="26"/>
  <c r="O11" i="26"/>
  <c r="N11" i="26"/>
  <c r="M11" i="26"/>
  <c r="L11" i="26"/>
  <c r="O10" i="26"/>
  <c r="N10" i="26"/>
  <c r="M10" i="26"/>
  <c r="L10" i="26"/>
  <c r="O9" i="26"/>
  <c r="N9" i="26"/>
  <c r="M9" i="26"/>
  <c r="L9" i="26"/>
  <c r="O8" i="26"/>
  <c r="N8" i="26"/>
  <c r="M8" i="26"/>
  <c r="L8" i="26"/>
  <c r="O7" i="26"/>
  <c r="N7" i="26"/>
  <c r="M7" i="26"/>
  <c r="L7" i="26"/>
  <c r="V5" i="26"/>
  <c r="B7" i="26"/>
  <c r="S3" i="26"/>
  <c r="F18" i="11" s="1"/>
  <c r="O37" i="27"/>
  <c r="N37" i="27"/>
  <c r="M37" i="27"/>
  <c r="L37" i="27"/>
  <c r="O36" i="27"/>
  <c r="N36" i="27"/>
  <c r="M36" i="27"/>
  <c r="L36" i="27"/>
  <c r="O35" i="27"/>
  <c r="N35" i="27"/>
  <c r="Q35" i="27" s="1"/>
  <c r="M35" i="27"/>
  <c r="L35" i="27"/>
  <c r="O34" i="27"/>
  <c r="N34" i="27"/>
  <c r="M34" i="27"/>
  <c r="L34" i="27"/>
  <c r="O33" i="27"/>
  <c r="N33" i="27"/>
  <c r="M33" i="27"/>
  <c r="L33" i="27"/>
  <c r="O32" i="27"/>
  <c r="N32" i="27"/>
  <c r="M32" i="27"/>
  <c r="L32" i="27"/>
  <c r="O31" i="27"/>
  <c r="N31" i="27"/>
  <c r="M31" i="27"/>
  <c r="L31" i="27"/>
  <c r="O30" i="27"/>
  <c r="N30" i="27"/>
  <c r="M30" i="27"/>
  <c r="L30" i="27"/>
  <c r="O29" i="27"/>
  <c r="N29" i="27"/>
  <c r="M29" i="27"/>
  <c r="L29" i="27"/>
  <c r="O28" i="27"/>
  <c r="N28" i="27"/>
  <c r="Q28" i="27"/>
  <c r="M28" i="27"/>
  <c r="L28" i="27"/>
  <c r="O27" i="27"/>
  <c r="N27" i="27"/>
  <c r="M27" i="27"/>
  <c r="L27" i="27"/>
  <c r="O26" i="27"/>
  <c r="N26" i="27"/>
  <c r="M26" i="27"/>
  <c r="L26" i="27"/>
  <c r="O25" i="27"/>
  <c r="N25" i="27"/>
  <c r="M25" i="27"/>
  <c r="L25" i="27"/>
  <c r="O24" i="27"/>
  <c r="N24" i="27"/>
  <c r="M24" i="27"/>
  <c r="L24" i="27"/>
  <c r="O23" i="27"/>
  <c r="N23" i="27"/>
  <c r="M23" i="27"/>
  <c r="L23" i="27"/>
  <c r="O22" i="27"/>
  <c r="N22" i="27"/>
  <c r="M22" i="27"/>
  <c r="L22" i="27"/>
  <c r="O21" i="27"/>
  <c r="N21" i="27"/>
  <c r="M21" i="27"/>
  <c r="L21" i="27"/>
  <c r="O20" i="27"/>
  <c r="N20" i="27"/>
  <c r="Q20" i="27" s="1"/>
  <c r="M20" i="27"/>
  <c r="L20" i="27"/>
  <c r="O19" i="27"/>
  <c r="N19" i="27"/>
  <c r="M19" i="27"/>
  <c r="L19" i="27"/>
  <c r="O18" i="27"/>
  <c r="N18" i="27"/>
  <c r="M18" i="27"/>
  <c r="L18" i="27"/>
  <c r="O17" i="27"/>
  <c r="N17" i="27"/>
  <c r="M17" i="27"/>
  <c r="L17" i="27"/>
  <c r="O16" i="27"/>
  <c r="N16" i="27"/>
  <c r="M16" i="27"/>
  <c r="L16" i="27"/>
  <c r="O15" i="27"/>
  <c r="N15" i="27"/>
  <c r="M15" i="27"/>
  <c r="L15" i="27"/>
  <c r="O14" i="27"/>
  <c r="N14" i="27"/>
  <c r="Q14" i="27" s="1"/>
  <c r="M14" i="27"/>
  <c r="L14" i="27"/>
  <c r="O13" i="27"/>
  <c r="N13" i="27"/>
  <c r="M13" i="27"/>
  <c r="L13" i="27"/>
  <c r="O12" i="27"/>
  <c r="N12" i="27"/>
  <c r="M12" i="27"/>
  <c r="L12" i="27"/>
  <c r="O11" i="27"/>
  <c r="N11" i="27"/>
  <c r="M11" i="27"/>
  <c r="L11" i="27"/>
  <c r="O10" i="27"/>
  <c r="N10" i="27"/>
  <c r="Q10" i="27" s="1"/>
  <c r="M10" i="27"/>
  <c r="L10" i="27"/>
  <c r="O9" i="27"/>
  <c r="N9" i="27"/>
  <c r="M9" i="27"/>
  <c r="L9" i="27"/>
  <c r="O8" i="27"/>
  <c r="N8" i="27"/>
  <c r="Q8" i="27" s="1"/>
  <c r="M8" i="27"/>
  <c r="L8" i="27"/>
  <c r="O7" i="27"/>
  <c r="N7" i="27"/>
  <c r="M7" i="27"/>
  <c r="L7" i="27"/>
  <c r="V5" i="27"/>
  <c r="B7" i="27"/>
  <c r="S3" i="27"/>
  <c r="F19" i="11" s="1"/>
  <c r="O37" i="28"/>
  <c r="N37" i="28"/>
  <c r="M37" i="28"/>
  <c r="L37" i="28"/>
  <c r="O36" i="28"/>
  <c r="N36" i="28"/>
  <c r="M36" i="28"/>
  <c r="Q36" i="28" s="1"/>
  <c r="L36" i="28"/>
  <c r="O35" i="28"/>
  <c r="N35" i="28"/>
  <c r="M35" i="28"/>
  <c r="L35" i="28"/>
  <c r="O34" i="28"/>
  <c r="N34" i="28"/>
  <c r="M34" i="28"/>
  <c r="L34" i="28"/>
  <c r="P34" i="28" s="1"/>
  <c r="O33" i="28"/>
  <c r="N33" i="28"/>
  <c r="M33" i="28"/>
  <c r="Q33" i="28" s="1"/>
  <c r="L33" i="28"/>
  <c r="P33" i="28" s="1"/>
  <c r="O32" i="28"/>
  <c r="N32" i="28"/>
  <c r="M32" i="28"/>
  <c r="Q32" i="28" s="1"/>
  <c r="L32" i="28"/>
  <c r="P32" i="28" s="1"/>
  <c r="R32" i="28" s="1"/>
  <c r="O31" i="28"/>
  <c r="N31" i="28"/>
  <c r="M31" i="28"/>
  <c r="L31" i="28"/>
  <c r="O30" i="28"/>
  <c r="N30" i="28"/>
  <c r="M30" i="28"/>
  <c r="L30" i="28"/>
  <c r="P30" i="28" s="1"/>
  <c r="R30" i="28" s="1"/>
  <c r="O29" i="28"/>
  <c r="N29" i="28"/>
  <c r="M29" i="28"/>
  <c r="L29" i="28"/>
  <c r="O28" i="28"/>
  <c r="N28" i="28"/>
  <c r="M28" i="28"/>
  <c r="L28" i="28"/>
  <c r="O27" i="28"/>
  <c r="N27" i="28"/>
  <c r="M27" i="28"/>
  <c r="L27" i="28"/>
  <c r="O26" i="28"/>
  <c r="N26" i="28"/>
  <c r="M26" i="28"/>
  <c r="L26" i="28"/>
  <c r="O25" i="28"/>
  <c r="N25" i="28"/>
  <c r="M25" i="28"/>
  <c r="L25" i="28"/>
  <c r="P25" i="28" s="1"/>
  <c r="O24" i="28"/>
  <c r="N24" i="28"/>
  <c r="M24" i="28"/>
  <c r="L24" i="28"/>
  <c r="O23" i="28"/>
  <c r="N23" i="28"/>
  <c r="M23" i="28"/>
  <c r="L23" i="28"/>
  <c r="O22" i="28"/>
  <c r="N22" i="28"/>
  <c r="M22" i="28"/>
  <c r="L22" i="28"/>
  <c r="O21" i="28"/>
  <c r="N21" i="28"/>
  <c r="M21" i="28"/>
  <c r="L21" i="28"/>
  <c r="O20" i="28"/>
  <c r="N20" i="28"/>
  <c r="M20" i="28"/>
  <c r="L20" i="28"/>
  <c r="O19" i="28"/>
  <c r="N19" i="28"/>
  <c r="M19" i="28"/>
  <c r="L19" i="28"/>
  <c r="O18" i="28"/>
  <c r="N18" i="28"/>
  <c r="M18" i="28"/>
  <c r="L18" i="28"/>
  <c r="O17" i="28"/>
  <c r="N17" i="28"/>
  <c r="M17" i="28"/>
  <c r="L17" i="28"/>
  <c r="O16" i="28"/>
  <c r="N16" i="28"/>
  <c r="M16" i="28"/>
  <c r="L16" i="28"/>
  <c r="O15" i="28"/>
  <c r="N15" i="28"/>
  <c r="M15" i="28"/>
  <c r="L15" i="28"/>
  <c r="O14" i="28"/>
  <c r="N14" i="28"/>
  <c r="M14" i="28"/>
  <c r="L14" i="28"/>
  <c r="O13" i="28"/>
  <c r="N13" i="28"/>
  <c r="M13" i="28"/>
  <c r="L13" i="28"/>
  <c r="P13" i="28" s="1"/>
  <c r="O12" i="28"/>
  <c r="N12" i="28"/>
  <c r="M12" i="28"/>
  <c r="L12" i="28"/>
  <c r="O11" i="28"/>
  <c r="N11" i="28"/>
  <c r="M11" i="28"/>
  <c r="L11" i="28"/>
  <c r="P11" i="28" s="1"/>
  <c r="O10" i="28"/>
  <c r="P10" i="28" s="1"/>
  <c r="N10" i="28"/>
  <c r="M10" i="28"/>
  <c r="L10" i="28"/>
  <c r="O9" i="28"/>
  <c r="N9" i="28"/>
  <c r="M9" i="28"/>
  <c r="L9" i="28"/>
  <c r="O8" i="28"/>
  <c r="N8" i="28"/>
  <c r="M8" i="28"/>
  <c r="L8" i="28"/>
  <c r="O7" i="28"/>
  <c r="N7" i="28"/>
  <c r="M7" i="28"/>
  <c r="L7" i="28"/>
  <c r="V5" i="28"/>
  <c r="B7" i="28"/>
  <c r="S3" i="28"/>
  <c r="F20" i="11" s="1"/>
  <c r="O37" i="29"/>
  <c r="N37" i="29"/>
  <c r="M37" i="29"/>
  <c r="Q37" i="29" s="1"/>
  <c r="L37" i="29"/>
  <c r="O36" i="29"/>
  <c r="N36" i="29"/>
  <c r="Q36" i="29"/>
  <c r="M36" i="29"/>
  <c r="L36" i="29"/>
  <c r="O35" i="29"/>
  <c r="N35" i="29"/>
  <c r="Q35" i="29"/>
  <c r="M35" i="29"/>
  <c r="L35" i="29"/>
  <c r="P35" i="29" s="1"/>
  <c r="R35" i="29" s="1"/>
  <c r="O34" i="29"/>
  <c r="N34" i="29"/>
  <c r="Q34" i="29" s="1"/>
  <c r="M34" i="29"/>
  <c r="L34" i="29"/>
  <c r="O33" i="29"/>
  <c r="N33" i="29"/>
  <c r="M33" i="29"/>
  <c r="L33" i="29"/>
  <c r="O32" i="29"/>
  <c r="N32" i="29"/>
  <c r="M32" i="29"/>
  <c r="L32" i="29"/>
  <c r="O31" i="29"/>
  <c r="N31" i="29"/>
  <c r="M31" i="29"/>
  <c r="L31" i="29"/>
  <c r="O30" i="29"/>
  <c r="N30" i="29"/>
  <c r="Q30" i="29" s="1"/>
  <c r="M30" i="29"/>
  <c r="L30" i="29"/>
  <c r="O29" i="29"/>
  <c r="N29" i="29"/>
  <c r="M29" i="29"/>
  <c r="L29" i="29"/>
  <c r="P29" i="29" s="1"/>
  <c r="O28" i="29"/>
  <c r="N28" i="29"/>
  <c r="M28" i="29"/>
  <c r="L28" i="29"/>
  <c r="O27" i="29"/>
  <c r="N27" i="29"/>
  <c r="M27" i="29"/>
  <c r="L27" i="29"/>
  <c r="O26" i="29"/>
  <c r="N26" i="29"/>
  <c r="M26" i="29"/>
  <c r="L26" i="29"/>
  <c r="O25" i="29"/>
  <c r="N25" i="29"/>
  <c r="M25" i="29"/>
  <c r="L25" i="29"/>
  <c r="O24" i="29"/>
  <c r="N24" i="29"/>
  <c r="M24" i="29"/>
  <c r="L24" i="29"/>
  <c r="O23" i="29"/>
  <c r="N23" i="29"/>
  <c r="M23" i="29"/>
  <c r="L23" i="29"/>
  <c r="O22" i="29"/>
  <c r="N22" i="29"/>
  <c r="M22" i="29"/>
  <c r="L22" i="29"/>
  <c r="O21" i="29"/>
  <c r="N21" i="29"/>
  <c r="M21" i="29"/>
  <c r="Q21" i="29" s="1"/>
  <c r="L21" i="29"/>
  <c r="O20" i="29"/>
  <c r="N20" i="29"/>
  <c r="M20" i="29"/>
  <c r="L20" i="29"/>
  <c r="O19" i="29"/>
  <c r="N19" i="29"/>
  <c r="M19" i="29"/>
  <c r="L19" i="29"/>
  <c r="O18" i="29"/>
  <c r="N18" i="29"/>
  <c r="M18" i="29"/>
  <c r="L18" i="29"/>
  <c r="O17" i="29"/>
  <c r="N17" i="29"/>
  <c r="M17" i="29"/>
  <c r="L17" i="29"/>
  <c r="O16" i="29"/>
  <c r="N16" i="29"/>
  <c r="M16" i="29"/>
  <c r="L16" i="29"/>
  <c r="O15" i="29"/>
  <c r="N15" i="29"/>
  <c r="M15" i="29"/>
  <c r="L15" i="29"/>
  <c r="O14" i="29"/>
  <c r="N14" i="29"/>
  <c r="M14" i="29"/>
  <c r="L14" i="29"/>
  <c r="O13" i="29"/>
  <c r="N13" i="29"/>
  <c r="M13" i="29"/>
  <c r="L13" i="29"/>
  <c r="O12" i="29"/>
  <c r="N12" i="29"/>
  <c r="M12" i="29"/>
  <c r="L12" i="29"/>
  <c r="O11" i="29"/>
  <c r="N11" i="29"/>
  <c r="M11" i="29"/>
  <c r="L11" i="29"/>
  <c r="P11" i="29" s="1"/>
  <c r="O10" i="29"/>
  <c r="N10" i="29"/>
  <c r="M10" i="29"/>
  <c r="L10" i="29"/>
  <c r="O9" i="29"/>
  <c r="N9" i="29"/>
  <c r="M9" i="29"/>
  <c r="Q9" i="29" s="1"/>
  <c r="L9" i="29"/>
  <c r="O8" i="29"/>
  <c r="N8" i="29"/>
  <c r="M8" i="29"/>
  <c r="L8" i="29"/>
  <c r="O7" i="29"/>
  <c r="N7" i="29"/>
  <c r="M7" i="29"/>
  <c r="L7" i="29"/>
  <c r="V5" i="29"/>
  <c r="B7" i="29"/>
  <c r="S3" i="29"/>
  <c r="F21" i="11" s="1"/>
  <c r="O37" i="30"/>
  <c r="N37" i="30"/>
  <c r="M37" i="30"/>
  <c r="L37" i="30"/>
  <c r="P37" i="30"/>
  <c r="O36" i="30"/>
  <c r="N36" i="30"/>
  <c r="Q36" i="30"/>
  <c r="M36" i="30"/>
  <c r="L36" i="30"/>
  <c r="P36" i="30" s="1"/>
  <c r="O35" i="30"/>
  <c r="N35" i="30"/>
  <c r="Q35" i="30"/>
  <c r="M35" i="30"/>
  <c r="L35" i="30"/>
  <c r="O34" i="30"/>
  <c r="N34" i="30"/>
  <c r="M34" i="30"/>
  <c r="L34" i="30"/>
  <c r="O33" i="30"/>
  <c r="N33" i="30"/>
  <c r="M33" i="30"/>
  <c r="L33" i="30"/>
  <c r="O32" i="30"/>
  <c r="P32" i="30" s="1"/>
  <c r="N32" i="30"/>
  <c r="M32" i="30"/>
  <c r="L32" i="30"/>
  <c r="O31" i="30"/>
  <c r="N31" i="30"/>
  <c r="Q31" i="30" s="1"/>
  <c r="M31" i="30"/>
  <c r="L31" i="30"/>
  <c r="O30" i="30"/>
  <c r="P30" i="30" s="1"/>
  <c r="N30" i="30"/>
  <c r="M30" i="30"/>
  <c r="L30" i="30"/>
  <c r="O29" i="30"/>
  <c r="N29" i="30"/>
  <c r="Q29" i="30" s="1"/>
  <c r="M29" i="30"/>
  <c r="L29" i="30"/>
  <c r="O28" i="30"/>
  <c r="N28" i="30"/>
  <c r="Q28" i="30" s="1"/>
  <c r="M28" i="30"/>
  <c r="L28" i="30"/>
  <c r="O27" i="30"/>
  <c r="N27" i="30"/>
  <c r="M27" i="30"/>
  <c r="L27" i="30"/>
  <c r="O26" i="30"/>
  <c r="N26" i="30"/>
  <c r="Q26" i="30" s="1"/>
  <c r="M26" i="30"/>
  <c r="L26" i="30"/>
  <c r="O25" i="30"/>
  <c r="N25" i="30"/>
  <c r="M25" i="30"/>
  <c r="L25" i="30"/>
  <c r="P25" i="30"/>
  <c r="O24" i="30"/>
  <c r="N24" i="30"/>
  <c r="M24" i="30"/>
  <c r="L24" i="30"/>
  <c r="O23" i="30"/>
  <c r="N23" i="30"/>
  <c r="M23" i="30"/>
  <c r="Q23" i="30" s="1"/>
  <c r="L23" i="30"/>
  <c r="O22" i="30"/>
  <c r="N22" i="30"/>
  <c r="M22" i="30"/>
  <c r="L22" i="30"/>
  <c r="P22" i="30" s="1"/>
  <c r="O21" i="30"/>
  <c r="N21" i="30"/>
  <c r="Q21" i="30"/>
  <c r="M21" i="30"/>
  <c r="L21" i="30"/>
  <c r="O20" i="30"/>
  <c r="N20" i="30"/>
  <c r="M20" i="30"/>
  <c r="L20" i="30"/>
  <c r="O19" i="30"/>
  <c r="P19" i="30" s="1"/>
  <c r="N19" i="30"/>
  <c r="Q19" i="30" s="1"/>
  <c r="M19" i="30"/>
  <c r="L19" i="30"/>
  <c r="O18" i="30"/>
  <c r="N18" i="30"/>
  <c r="M18" i="30"/>
  <c r="L18" i="30"/>
  <c r="O17" i="30"/>
  <c r="N17" i="30"/>
  <c r="M17" i="30"/>
  <c r="L17" i="30"/>
  <c r="O16" i="30"/>
  <c r="N16" i="30"/>
  <c r="Q16" i="30"/>
  <c r="M16" i="30"/>
  <c r="L16" i="30"/>
  <c r="O15" i="30"/>
  <c r="N15" i="30"/>
  <c r="Q15" i="30" s="1"/>
  <c r="M15" i="30"/>
  <c r="L15" i="30"/>
  <c r="P15" i="30" s="1"/>
  <c r="O14" i="30"/>
  <c r="P14" i="30"/>
  <c r="R14" i="30" s="1"/>
  <c r="N14" i="30"/>
  <c r="Q14" i="30" s="1"/>
  <c r="M14" i="30"/>
  <c r="L14" i="30"/>
  <c r="O13" i="30"/>
  <c r="N13" i="30"/>
  <c r="M13" i="30"/>
  <c r="L13" i="30"/>
  <c r="O12" i="30"/>
  <c r="N12" i="30"/>
  <c r="Q12" i="30" s="1"/>
  <c r="M12" i="30"/>
  <c r="L12" i="30"/>
  <c r="O11" i="30"/>
  <c r="N11" i="30"/>
  <c r="M11" i="30"/>
  <c r="L11" i="30"/>
  <c r="O10" i="30"/>
  <c r="N10" i="30"/>
  <c r="M10" i="30"/>
  <c r="L10" i="30"/>
  <c r="P10" i="30"/>
  <c r="O9" i="30"/>
  <c r="P9" i="30" s="1"/>
  <c r="N9" i="30"/>
  <c r="M9" i="30"/>
  <c r="L9" i="30"/>
  <c r="O8" i="30"/>
  <c r="N8" i="30"/>
  <c r="Q8" i="30" s="1"/>
  <c r="M8" i="30"/>
  <c r="L8" i="30"/>
  <c r="O7" i="30"/>
  <c r="P7" i="30" s="1"/>
  <c r="R7" i="30" s="1"/>
  <c r="V5" i="30"/>
  <c r="N7" i="30"/>
  <c r="Q7" i="30" s="1"/>
  <c r="M7" i="30"/>
  <c r="L7" i="30"/>
  <c r="B7" i="30"/>
  <c r="S3" i="30"/>
  <c r="O37" i="31"/>
  <c r="P37" i="31" s="1"/>
  <c r="N37" i="31"/>
  <c r="M37" i="31"/>
  <c r="L37" i="31"/>
  <c r="O36" i="31"/>
  <c r="N36" i="31"/>
  <c r="M36" i="31"/>
  <c r="Q36" i="31" s="1"/>
  <c r="L36" i="31"/>
  <c r="O35" i="31"/>
  <c r="N35" i="31"/>
  <c r="M35" i="31"/>
  <c r="L35" i="31"/>
  <c r="O34" i="31"/>
  <c r="N34" i="31"/>
  <c r="M34" i="31"/>
  <c r="L34" i="31"/>
  <c r="P34" i="31" s="1"/>
  <c r="O33" i="31"/>
  <c r="N33" i="31"/>
  <c r="M33" i="31"/>
  <c r="L33" i="31"/>
  <c r="P33" i="31"/>
  <c r="O32" i="31"/>
  <c r="N32" i="31"/>
  <c r="M32" i="31"/>
  <c r="L32" i="31"/>
  <c r="O31" i="31"/>
  <c r="N31" i="31"/>
  <c r="M31" i="31"/>
  <c r="L31" i="31"/>
  <c r="O30" i="31"/>
  <c r="N30" i="31"/>
  <c r="M30" i="31"/>
  <c r="L30" i="31"/>
  <c r="O29" i="31"/>
  <c r="N29" i="31"/>
  <c r="M29" i="31"/>
  <c r="Q29" i="31"/>
  <c r="L29" i="31"/>
  <c r="P29" i="31"/>
  <c r="O28" i="31"/>
  <c r="P28" i="31" s="1"/>
  <c r="N28" i="31"/>
  <c r="M28" i="31"/>
  <c r="L28" i="31"/>
  <c r="O27" i="31"/>
  <c r="N27" i="31"/>
  <c r="M27" i="31"/>
  <c r="L27" i="31"/>
  <c r="O26" i="31"/>
  <c r="N26" i="31"/>
  <c r="Q26" i="31"/>
  <c r="M26" i="31"/>
  <c r="L26" i="31"/>
  <c r="O25" i="31"/>
  <c r="N25" i="31"/>
  <c r="M25" i="31"/>
  <c r="L25" i="31"/>
  <c r="O24" i="31"/>
  <c r="N24" i="31"/>
  <c r="Q24" i="31" s="1"/>
  <c r="M24" i="31"/>
  <c r="L24" i="31"/>
  <c r="P24" i="31" s="1"/>
  <c r="O23" i="31"/>
  <c r="N23" i="31"/>
  <c r="Q23" i="31" s="1"/>
  <c r="M23" i="31"/>
  <c r="L23" i="31"/>
  <c r="O22" i="31"/>
  <c r="N22" i="31"/>
  <c r="Q22" i="31" s="1"/>
  <c r="M22" i="31"/>
  <c r="L22" i="31"/>
  <c r="P22" i="31" s="1"/>
  <c r="O21" i="31"/>
  <c r="N21" i="31"/>
  <c r="M21" i="31"/>
  <c r="L21" i="31"/>
  <c r="O20" i="31"/>
  <c r="N20" i="31"/>
  <c r="M20" i="31"/>
  <c r="L20" i="31"/>
  <c r="O19" i="31"/>
  <c r="N19" i="31"/>
  <c r="M19" i="31"/>
  <c r="L19" i="31"/>
  <c r="O18" i="31"/>
  <c r="N18" i="31"/>
  <c r="M18" i="31"/>
  <c r="L18" i="31"/>
  <c r="O17" i="31"/>
  <c r="P17" i="31" s="1"/>
  <c r="N17" i="31"/>
  <c r="M17" i="31"/>
  <c r="L17" i="31"/>
  <c r="O16" i="31"/>
  <c r="P16" i="31" s="1"/>
  <c r="N16" i="31"/>
  <c r="M16" i="31"/>
  <c r="L16" i="31"/>
  <c r="O15" i="31"/>
  <c r="N15" i="31"/>
  <c r="Q15" i="31" s="1"/>
  <c r="M15" i="31"/>
  <c r="L15" i="31"/>
  <c r="O14" i="31"/>
  <c r="P14" i="31" s="1"/>
  <c r="N14" i="31"/>
  <c r="M14" i="31"/>
  <c r="L14" i="31"/>
  <c r="O13" i="31"/>
  <c r="P13" i="31" s="1"/>
  <c r="N13" i="31"/>
  <c r="M13" i="31"/>
  <c r="L13" i="31"/>
  <c r="O12" i="31"/>
  <c r="N12" i="31"/>
  <c r="Q12" i="31" s="1"/>
  <c r="M12" i="31"/>
  <c r="L12" i="31"/>
  <c r="O11" i="31"/>
  <c r="N11" i="31"/>
  <c r="M11" i="31"/>
  <c r="L11" i="31"/>
  <c r="P11" i="31"/>
  <c r="O10" i="31"/>
  <c r="P10" i="31" s="1"/>
  <c r="N10" i="31"/>
  <c r="M10" i="31"/>
  <c r="Q10" i="31"/>
  <c r="L10" i="31"/>
  <c r="O9" i="31"/>
  <c r="N9" i="31"/>
  <c r="M9" i="31"/>
  <c r="L9" i="31"/>
  <c r="O8" i="31"/>
  <c r="N8" i="31"/>
  <c r="M8" i="31"/>
  <c r="L8" i="31"/>
  <c r="O7" i="31"/>
  <c r="P7" i="31" s="1"/>
  <c r="N7" i="31"/>
  <c r="Q7" i="31" s="1"/>
  <c r="M7" i="31"/>
  <c r="L7" i="31"/>
  <c r="V5" i="31"/>
  <c r="G4" i="31"/>
  <c r="E4" i="31"/>
  <c r="B7" i="31" s="1"/>
  <c r="S3" i="31"/>
  <c r="F23" i="11"/>
  <c r="O37" i="32"/>
  <c r="N37" i="32"/>
  <c r="M37" i="32"/>
  <c r="L37" i="32"/>
  <c r="O36" i="32"/>
  <c r="N36" i="32"/>
  <c r="M36" i="32"/>
  <c r="L36" i="32"/>
  <c r="O35" i="32"/>
  <c r="P35" i="32" s="1"/>
  <c r="N35" i="32"/>
  <c r="M35" i="32"/>
  <c r="L35" i="32"/>
  <c r="O34" i="32"/>
  <c r="N34" i="32"/>
  <c r="M34" i="32"/>
  <c r="Q34" i="32" s="1"/>
  <c r="L34" i="32"/>
  <c r="O33" i="32"/>
  <c r="N33" i="32"/>
  <c r="Q33" i="32" s="1"/>
  <c r="M33" i="32"/>
  <c r="L33" i="32"/>
  <c r="O32" i="32"/>
  <c r="N32" i="32"/>
  <c r="Q32" i="32"/>
  <c r="M32" i="32"/>
  <c r="L32" i="32"/>
  <c r="O31" i="32"/>
  <c r="N31" i="32"/>
  <c r="M31" i="32"/>
  <c r="L31" i="32"/>
  <c r="O30" i="32"/>
  <c r="P30" i="32" s="1"/>
  <c r="N30" i="32"/>
  <c r="Q30" i="32" s="1"/>
  <c r="M30" i="32"/>
  <c r="L30" i="32"/>
  <c r="O29" i="32"/>
  <c r="N29" i="32"/>
  <c r="Q29" i="32" s="1"/>
  <c r="M29" i="32"/>
  <c r="L29" i="32"/>
  <c r="O28" i="32"/>
  <c r="N28" i="32"/>
  <c r="M28" i="32"/>
  <c r="L28" i="32"/>
  <c r="O27" i="32"/>
  <c r="N27" i="32"/>
  <c r="Q27" i="32" s="1"/>
  <c r="M27" i="32"/>
  <c r="L27" i="32"/>
  <c r="O26" i="32"/>
  <c r="P26" i="32" s="1"/>
  <c r="N26" i="32"/>
  <c r="M26" i="32"/>
  <c r="L26" i="32"/>
  <c r="O25" i="32"/>
  <c r="N25" i="32"/>
  <c r="M25" i="32"/>
  <c r="L25" i="32"/>
  <c r="O24" i="32"/>
  <c r="N24" i="32"/>
  <c r="Q24" i="32"/>
  <c r="M24" i="32"/>
  <c r="L24" i="32"/>
  <c r="P24" i="32" s="1"/>
  <c r="O23" i="32"/>
  <c r="P23" i="32"/>
  <c r="N23" i="32"/>
  <c r="M23" i="32"/>
  <c r="L23" i="32"/>
  <c r="O22" i="32"/>
  <c r="N22" i="32"/>
  <c r="M22" i="32"/>
  <c r="L22" i="32"/>
  <c r="O21" i="32"/>
  <c r="N21" i="32"/>
  <c r="Q21" i="32" s="1"/>
  <c r="M21" i="32"/>
  <c r="L21" i="32"/>
  <c r="O20" i="32"/>
  <c r="N20" i="32"/>
  <c r="M20" i="32"/>
  <c r="L20" i="32"/>
  <c r="Q19" i="32"/>
  <c r="O19" i="32"/>
  <c r="N19" i="32"/>
  <c r="M19" i="32"/>
  <c r="L19" i="32"/>
  <c r="O18" i="32"/>
  <c r="N18" i="32"/>
  <c r="M18" i="32"/>
  <c r="L18" i="32"/>
  <c r="O17" i="32"/>
  <c r="N17" i="32"/>
  <c r="M17" i="32"/>
  <c r="L17" i="32"/>
  <c r="O16" i="32"/>
  <c r="N16" i="32"/>
  <c r="M16" i="32"/>
  <c r="L16" i="32"/>
  <c r="O15" i="32"/>
  <c r="P15" i="32" s="1"/>
  <c r="N15" i="32"/>
  <c r="M15" i="32"/>
  <c r="Q15" i="32"/>
  <c r="L15" i="32"/>
  <c r="O14" i="32"/>
  <c r="N14" i="32"/>
  <c r="M14" i="32"/>
  <c r="L14" i="32"/>
  <c r="O13" i="32"/>
  <c r="N13" i="32"/>
  <c r="M13" i="32"/>
  <c r="L13" i="32"/>
  <c r="O12" i="32"/>
  <c r="N12" i="32"/>
  <c r="M12" i="32"/>
  <c r="L12" i="32"/>
  <c r="O11" i="32"/>
  <c r="N11" i="32"/>
  <c r="M11" i="32"/>
  <c r="L11" i="32"/>
  <c r="O10" i="32"/>
  <c r="N10" i="32"/>
  <c r="Q10" i="32"/>
  <c r="M10" i="32"/>
  <c r="L10" i="32"/>
  <c r="O9" i="32"/>
  <c r="N9" i="32"/>
  <c r="M9" i="32"/>
  <c r="L9" i="32"/>
  <c r="O8" i="32"/>
  <c r="N8" i="32"/>
  <c r="Q8" i="32" s="1"/>
  <c r="M8" i="32"/>
  <c r="L8" i="32"/>
  <c r="O7" i="32"/>
  <c r="N7" i="32"/>
  <c r="M7" i="32"/>
  <c r="L7" i="32"/>
  <c r="P7" i="32" s="1"/>
  <c r="V5" i="32"/>
  <c r="G4" i="32"/>
  <c r="E4" i="32"/>
  <c r="B7" i="32" s="1"/>
  <c r="S3" i="32"/>
  <c r="F24" i="11" s="1"/>
  <c r="O37" i="33"/>
  <c r="N37" i="33"/>
  <c r="M37" i="33"/>
  <c r="L37" i="33"/>
  <c r="O36" i="33"/>
  <c r="N36" i="33"/>
  <c r="Q36" i="33" s="1"/>
  <c r="M36" i="33"/>
  <c r="L36" i="33"/>
  <c r="O35" i="33"/>
  <c r="N35" i="33"/>
  <c r="M35" i="33"/>
  <c r="L35" i="33"/>
  <c r="O34" i="33"/>
  <c r="P34" i="33" s="1"/>
  <c r="N34" i="33"/>
  <c r="M34" i="33"/>
  <c r="L34" i="33"/>
  <c r="O33" i="33"/>
  <c r="P33" i="33" s="1"/>
  <c r="N33" i="33"/>
  <c r="M33" i="33"/>
  <c r="Q33" i="33"/>
  <c r="L33" i="33"/>
  <c r="O32" i="33"/>
  <c r="N32" i="33"/>
  <c r="M32" i="33"/>
  <c r="L32" i="33"/>
  <c r="O31" i="33"/>
  <c r="N31" i="33"/>
  <c r="M31" i="33"/>
  <c r="L31" i="33"/>
  <c r="O30" i="33"/>
  <c r="N30" i="33"/>
  <c r="M30" i="33"/>
  <c r="L30" i="33"/>
  <c r="O29" i="33"/>
  <c r="P29" i="33" s="1"/>
  <c r="N29" i="33"/>
  <c r="Q29" i="33" s="1"/>
  <c r="M29" i="33"/>
  <c r="L29" i="33"/>
  <c r="O28" i="33"/>
  <c r="P28" i="33"/>
  <c r="N28" i="33"/>
  <c r="Q28" i="33"/>
  <c r="M28" i="33"/>
  <c r="L28" i="33"/>
  <c r="O27" i="33"/>
  <c r="N27" i="33"/>
  <c r="M27" i="33"/>
  <c r="L27" i="33"/>
  <c r="O26" i="33"/>
  <c r="N26" i="33"/>
  <c r="Q26" i="33" s="1"/>
  <c r="M26" i="33"/>
  <c r="L26" i="33"/>
  <c r="O25" i="33"/>
  <c r="N25" i="33"/>
  <c r="M25" i="33"/>
  <c r="L25" i="33"/>
  <c r="O24" i="33"/>
  <c r="P24" i="33" s="1"/>
  <c r="N24" i="33"/>
  <c r="Q24" i="33" s="1"/>
  <c r="M24" i="33"/>
  <c r="L24" i="33"/>
  <c r="O23" i="33"/>
  <c r="N23" i="33"/>
  <c r="Q23" i="33"/>
  <c r="M23" i="33"/>
  <c r="L23" i="33"/>
  <c r="O22" i="33"/>
  <c r="N22" i="33"/>
  <c r="M22" i="33"/>
  <c r="L22" i="33"/>
  <c r="O21" i="33"/>
  <c r="N21" i="33"/>
  <c r="M21" i="33"/>
  <c r="Q21" i="33"/>
  <c r="L21" i="33"/>
  <c r="P21" i="33" s="1"/>
  <c r="R21" i="33" s="1"/>
  <c r="O20" i="33"/>
  <c r="N20" i="33"/>
  <c r="M20" i="33"/>
  <c r="L20" i="33"/>
  <c r="O19" i="33"/>
  <c r="N19" i="33"/>
  <c r="M19" i="33"/>
  <c r="L19" i="33"/>
  <c r="O18" i="33"/>
  <c r="N18" i="33"/>
  <c r="M18" i="33"/>
  <c r="L18" i="33"/>
  <c r="O17" i="33"/>
  <c r="N17" i="33"/>
  <c r="Q17" i="33" s="1"/>
  <c r="M17" i="33"/>
  <c r="L17" i="33"/>
  <c r="O16" i="33"/>
  <c r="N16" i="33"/>
  <c r="M16" i="33"/>
  <c r="L16" i="33"/>
  <c r="O15" i="33"/>
  <c r="P15" i="33" s="1"/>
  <c r="N15" i="33"/>
  <c r="Q15" i="33" s="1"/>
  <c r="M15" i="33"/>
  <c r="L15" i="33"/>
  <c r="O14" i="33"/>
  <c r="P14" i="33" s="1"/>
  <c r="N14" i="33"/>
  <c r="M14" i="33"/>
  <c r="Q14" i="33" s="1"/>
  <c r="L14" i="33"/>
  <c r="O13" i="33"/>
  <c r="N13" i="33"/>
  <c r="M13" i="33"/>
  <c r="L13" i="33"/>
  <c r="O12" i="33"/>
  <c r="N12" i="33"/>
  <c r="M12" i="33"/>
  <c r="L12" i="33"/>
  <c r="O11" i="33"/>
  <c r="P11" i="33" s="1"/>
  <c r="N11" i="33"/>
  <c r="Q11" i="33" s="1"/>
  <c r="M11" i="33"/>
  <c r="L11" i="33"/>
  <c r="O10" i="33"/>
  <c r="P10" i="33" s="1"/>
  <c r="N10" i="33"/>
  <c r="M10" i="33"/>
  <c r="Q10" i="33" s="1"/>
  <c r="L10" i="33"/>
  <c r="O9" i="33"/>
  <c r="N9" i="33"/>
  <c r="M9" i="33"/>
  <c r="L9" i="33"/>
  <c r="O8" i="33"/>
  <c r="N8" i="33"/>
  <c r="M8" i="33"/>
  <c r="L8" i="33"/>
  <c r="O7" i="33"/>
  <c r="N7" i="33"/>
  <c r="Q7" i="33" s="1"/>
  <c r="M7" i="33"/>
  <c r="L7" i="33"/>
  <c r="V5" i="33"/>
  <c r="G4" i="33"/>
  <c r="E4" i="33"/>
  <c r="B7" i="33" s="1"/>
  <c r="S3" i="33"/>
  <c r="F25" i="11"/>
  <c r="O37" i="34"/>
  <c r="N37" i="34"/>
  <c r="Q37" i="34" s="1"/>
  <c r="M37" i="34"/>
  <c r="L37" i="34"/>
  <c r="O36" i="34"/>
  <c r="N36" i="34"/>
  <c r="M36" i="34"/>
  <c r="L36" i="34"/>
  <c r="O35" i="34"/>
  <c r="N35" i="34"/>
  <c r="M35" i="34"/>
  <c r="L35" i="34"/>
  <c r="O34" i="34"/>
  <c r="P34" i="34" s="1"/>
  <c r="N34" i="34"/>
  <c r="M34" i="34"/>
  <c r="L34" i="34"/>
  <c r="O33" i="34"/>
  <c r="N33" i="34"/>
  <c r="Q33" i="34"/>
  <c r="M33" i="34"/>
  <c r="L33" i="34"/>
  <c r="P33" i="34" s="1"/>
  <c r="O32" i="34"/>
  <c r="N32" i="34"/>
  <c r="Q32" i="34" s="1"/>
  <c r="M32" i="34"/>
  <c r="L32" i="34"/>
  <c r="O31" i="34"/>
  <c r="N31" i="34"/>
  <c r="Q31" i="34"/>
  <c r="M31" i="34"/>
  <c r="L31" i="34"/>
  <c r="O30" i="34"/>
  <c r="N30" i="34"/>
  <c r="Q30" i="34" s="1"/>
  <c r="M30" i="34"/>
  <c r="L30" i="34"/>
  <c r="O29" i="34"/>
  <c r="N29" i="34"/>
  <c r="Q29" i="34" s="1"/>
  <c r="M29" i="34"/>
  <c r="L29" i="34"/>
  <c r="O28" i="34"/>
  <c r="P28" i="34"/>
  <c r="N28" i="34"/>
  <c r="M28" i="34"/>
  <c r="L28" i="34"/>
  <c r="O27" i="34"/>
  <c r="P27" i="34" s="1"/>
  <c r="N27" i="34"/>
  <c r="M27" i="34"/>
  <c r="L27" i="34"/>
  <c r="O26" i="34"/>
  <c r="N26" i="34"/>
  <c r="M26" i="34"/>
  <c r="L26" i="34"/>
  <c r="O25" i="34"/>
  <c r="N25" i="34"/>
  <c r="Q25" i="34" s="1"/>
  <c r="M25" i="34"/>
  <c r="L25" i="34"/>
  <c r="O24" i="34"/>
  <c r="N24" i="34"/>
  <c r="M24" i="34"/>
  <c r="L24" i="34"/>
  <c r="O23" i="34"/>
  <c r="N23" i="34"/>
  <c r="M23" i="34"/>
  <c r="L23" i="34"/>
  <c r="O22" i="34"/>
  <c r="N22" i="34"/>
  <c r="Q22" i="34"/>
  <c r="M22" i="34"/>
  <c r="L22" i="34"/>
  <c r="O21" i="34"/>
  <c r="N21" i="34"/>
  <c r="M21" i="34"/>
  <c r="L21" i="34"/>
  <c r="O20" i="34"/>
  <c r="N20" i="34"/>
  <c r="M20" i="34"/>
  <c r="L20" i="34"/>
  <c r="O19" i="34"/>
  <c r="N19" i="34"/>
  <c r="M19" i="34"/>
  <c r="L19" i="34"/>
  <c r="O18" i="34"/>
  <c r="P18" i="34" s="1"/>
  <c r="N18" i="34"/>
  <c r="M18" i="34"/>
  <c r="L18" i="34"/>
  <c r="O17" i="34"/>
  <c r="N17" i="34"/>
  <c r="M17" i="34"/>
  <c r="L17" i="34"/>
  <c r="O16" i="34"/>
  <c r="N16" i="34"/>
  <c r="Q16" i="34" s="1"/>
  <c r="M16" i="34"/>
  <c r="L16" i="34"/>
  <c r="O15" i="34"/>
  <c r="N15" i="34"/>
  <c r="M15" i="34"/>
  <c r="L15" i="34"/>
  <c r="O14" i="34"/>
  <c r="N14" i="34"/>
  <c r="M14" i="34"/>
  <c r="L14" i="34"/>
  <c r="O13" i="34"/>
  <c r="N13" i="34"/>
  <c r="M13" i="34"/>
  <c r="Q13" i="34" s="1"/>
  <c r="L13" i="34"/>
  <c r="P13" i="34" s="1"/>
  <c r="R13" i="34" s="1"/>
  <c r="O12" i="34"/>
  <c r="P12" i="34" s="1"/>
  <c r="N12" i="34"/>
  <c r="M12" i="34"/>
  <c r="Q12" i="34" s="1"/>
  <c r="L12" i="34"/>
  <c r="O11" i="34"/>
  <c r="N11" i="34"/>
  <c r="M11" i="34"/>
  <c r="L11" i="34"/>
  <c r="O10" i="34"/>
  <c r="N10" i="34"/>
  <c r="Q10" i="34"/>
  <c r="M10" i="34"/>
  <c r="L10" i="34"/>
  <c r="O9" i="34"/>
  <c r="N9" i="34"/>
  <c r="M9" i="34"/>
  <c r="L9" i="34"/>
  <c r="O8" i="34"/>
  <c r="N8" i="34"/>
  <c r="M8" i="34"/>
  <c r="L8" i="34"/>
  <c r="O7" i="34"/>
  <c r="P7" i="34" s="1"/>
  <c r="N7" i="34"/>
  <c r="M7" i="34"/>
  <c r="L7" i="34"/>
  <c r="V5" i="34"/>
  <c r="G4" i="34"/>
  <c r="E4" i="34"/>
  <c r="B7" i="34"/>
  <c r="S3" i="34"/>
  <c r="O37" i="35"/>
  <c r="N37" i="35"/>
  <c r="M37" i="35"/>
  <c r="L37" i="35"/>
  <c r="O36" i="35"/>
  <c r="P36" i="35" s="1"/>
  <c r="N36" i="35"/>
  <c r="M36" i="35"/>
  <c r="L36" i="35"/>
  <c r="O35" i="35"/>
  <c r="N35" i="35"/>
  <c r="M35" i="35"/>
  <c r="L35" i="35"/>
  <c r="O34" i="35"/>
  <c r="N34" i="35"/>
  <c r="M34" i="35"/>
  <c r="L34" i="35"/>
  <c r="P34" i="35"/>
  <c r="O33" i="35"/>
  <c r="N33" i="35"/>
  <c r="M33" i="35"/>
  <c r="L33" i="35"/>
  <c r="P33" i="35"/>
  <c r="O32" i="35"/>
  <c r="N32" i="35"/>
  <c r="M32" i="35"/>
  <c r="L32" i="35"/>
  <c r="O31" i="35"/>
  <c r="N31" i="35"/>
  <c r="Q31" i="35" s="1"/>
  <c r="M31" i="35"/>
  <c r="L31" i="35"/>
  <c r="O30" i="35"/>
  <c r="N30" i="35"/>
  <c r="Q30" i="35" s="1"/>
  <c r="M30" i="35"/>
  <c r="L30" i="35"/>
  <c r="O29" i="35"/>
  <c r="N29" i="35"/>
  <c r="M29" i="35"/>
  <c r="L29" i="35"/>
  <c r="O28" i="35"/>
  <c r="P28" i="35" s="1"/>
  <c r="N28" i="35"/>
  <c r="M28" i="35"/>
  <c r="L28" i="35"/>
  <c r="O27" i="35"/>
  <c r="N27" i="35"/>
  <c r="M27" i="35"/>
  <c r="L27" i="35"/>
  <c r="O26" i="35"/>
  <c r="P26" i="35" s="1"/>
  <c r="N26" i="35"/>
  <c r="Q26" i="35" s="1"/>
  <c r="M26" i="35"/>
  <c r="L26" i="35"/>
  <c r="O25" i="35"/>
  <c r="N25" i="35"/>
  <c r="M25" i="35"/>
  <c r="L25" i="35"/>
  <c r="P25" i="35"/>
  <c r="O24" i="35"/>
  <c r="N24" i="35"/>
  <c r="M24" i="35"/>
  <c r="L24" i="35"/>
  <c r="O23" i="35"/>
  <c r="N23" i="35"/>
  <c r="M23" i="35"/>
  <c r="Q23" i="35" s="1"/>
  <c r="L23" i="35"/>
  <c r="O22" i="35"/>
  <c r="N22" i="35"/>
  <c r="Q22" i="35" s="1"/>
  <c r="M22" i="35"/>
  <c r="L22" i="35"/>
  <c r="O21" i="35"/>
  <c r="P21" i="35" s="1"/>
  <c r="N21" i="35"/>
  <c r="M21" i="35"/>
  <c r="L21" i="35"/>
  <c r="O20" i="35"/>
  <c r="N20" i="35"/>
  <c r="M20" i="35"/>
  <c r="L20" i="35"/>
  <c r="O19" i="35"/>
  <c r="N19" i="35"/>
  <c r="M19" i="35"/>
  <c r="L19" i="35"/>
  <c r="O18" i="35"/>
  <c r="N18" i="35"/>
  <c r="Q18" i="35"/>
  <c r="M18" i="35"/>
  <c r="L18" i="35"/>
  <c r="O17" i="35"/>
  <c r="P17" i="35" s="1"/>
  <c r="N17" i="35"/>
  <c r="Q17" i="35" s="1"/>
  <c r="M17" i="35"/>
  <c r="L17" i="35"/>
  <c r="O16" i="35"/>
  <c r="N16" i="35"/>
  <c r="Q16" i="35" s="1"/>
  <c r="M16" i="35"/>
  <c r="L16" i="35"/>
  <c r="O15" i="35"/>
  <c r="N15" i="35"/>
  <c r="M15" i="35"/>
  <c r="L15" i="35"/>
  <c r="O14" i="35"/>
  <c r="N14" i="35"/>
  <c r="Q14" i="35" s="1"/>
  <c r="M14" i="35"/>
  <c r="L14" i="35"/>
  <c r="O13" i="35"/>
  <c r="P13" i="35" s="1"/>
  <c r="N13" i="35"/>
  <c r="Q13" i="35" s="1"/>
  <c r="M13" i="35"/>
  <c r="L13" i="35"/>
  <c r="O12" i="35"/>
  <c r="N12" i="35"/>
  <c r="Q12" i="35" s="1"/>
  <c r="M12" i="35"/>
  <c r="L12" i="35"/>
  <c r="O11" i="35"/>
  <c r="N11" i="35"/>
  <c r="M11" i="35"/>
  <c r="L11" i="35"/>
  <c r="O10" i="35"/>
  <c r="P10" i="35"/>
  <c r="N10" i="35"/>
  <c r="M10" i="35"/>
  <c r="Q10" i="35" s="1"/>
  <c r="L10" i="35"/>
  <c r="O9" i="35"/>
  <c r="P9" i="35" s="1"/>
  <c r="N9" i="35"/>
  <c r="M9" i="35"/>
  <c r="L9" i="35"/>
  <c r="O8" i="35"/>
  <c r="N8" i="35"/>
  <c r="Q8" i="35"/>
  <c r="M8" i="35"/>
  <c r="L8" i="35"/>
  <c r="O7" i="35"/>
  <c r="N7" i="35"/>
  <c r="Q7" i="35" s="1"/>
  <c r="M7" i="35"/>
  <c r="L7" i="35"/>
  <c r="P7" i="35" s="1"/>
  <c r="V5" i="35"/>
  <c r="G4" i="35"/>
  <c r="E4" i="35"/>
  <c r="B7" i="35" s="1"/>
  <c r="S3" i="35"/>
  <c r="O37" i="36"/>
  <c r="N37" i="36"/>
  <c r="M37" i="36"/>
  <c r="L37" i="36"/>
  <c r="O36" i="36"/>
  <c r="P36" i="36" s="1"/>
  <c r="N36" i="36"/>
  <c r="M36" i="36"/>
  <c r="L36" i="36"/>
  <c r="O35" i="36"/>
  <c r="N35" i="36"/>
  <c r="M35" i="36"/>
  <c r="L35" i="36"/>
  <c r="O34" i="36"/>
  <c r="N34" i="36"/>
  <c r="Q34" i="36" s="1"/>
  <c r="M34" i="36"/>
  <c r="L34" i="36"/>
  <c r="O33" i="36"/>
  <c r="N33" i="36"/>
  <c r="Q33" i="36" s="1"/>
  <c r="M33" i="36"/>
  <c r="L33" i="36"/>
  <c r="O32" i="36"/>
  <c r="N32" i="36"/>
  <c r="M32" i="36"/>
  <c r="L32" i="36"/>
  <c r="O31" i="36"/>
  <c r="N31" i="36"/>
  <c r="Q31" i="36" s="1"/>
  <c r="M31" i="36"/>
  <c r="L31" i="36"/>
  <c r="O30" i="36"/>
  <c r="N30" i="36"/>
  <c r="M30" i="36"/>
  <c r="L30" i="36"/>
  <c r="O29" i="36"/>
  <c r="N29" i="36"/>
  <c r="M29" i="36"/>
  <c r="L29" i="36"/>
  <c r="O28" i="36"/>
  <c r="N28" i="36"/>
  <c r="M28" i="36"/>
  <c r="L28" i="36"/>
  <c r="P28" i="36" s="1"/>
  <c r="O27" i="36"/>
  <c r="N27" i="36"/>
  <c r="M27" i="36"/>
  <c r="L27" i="36"/>
  <c r="O26" i="36"/>
  <c r="N26" i="36"/>
  <c r="M26" i="36"/>
  <c r="L26" i="36"/>
  <c r="P26" i="36" s="1"/>
  <c r="O25" i="36"/>
  <c r="N25" i="36"/>
  <c r="M25" i="36"/>
  <c r="L25" i="36"/>
  <c r="O24" i="36"/>
  <c r="N24" i="36"/>
  <c r="M24" i="36"/>
  <c r="L24" i="36"/>
  <c r="P24" i="36" s="1"/>
  <c r="O23" i="36"/>
  <c r="P23" i="36" s="1"/>
  <c r="N23" i="36"/>
  <c r="Q23" i="36" s="1"/>
  <c r="M23" i="36"/>
  <c r="L23" i="36"/>
  <c r="O22" i="36"/>
  <c r="N22" i="36"/>
  <c r="M22" i="36"/>
  <c r="L22" i="36"/>
  <c r="P22" i="36" s="1"/>
  <c r="O21" i="36"/>
  <c r="N21" i="36"/>
  <c r="M21" i="36"/>
  <c r="L21" i="36"/>
  <c r="O20" i="36"/>
  <c r="N20" i="36"/>
  <c r="M20" i="36"/>
  <c r="L20" i="36"/>
  <c r="P20" i="36" s="1"/>
  <c r="O19" i="36"/>
  <c r="N19" i="36"/>
  <c r="M19" i="36"/>
  <c r="L19" i="36"/>
  <c r="O18" i="36"/>
  <c r="N18" i="36"/>
  <c r="Q18" i="36"/>
  <c r="M18" i="36"/>
  <c r="L18" i="36"/>
  <c r="O17" i="36"/>
  <c r="N17" i="36"/>
  <c r="M17" i="36"/>
  <c r="L17" i="36"/>
  <c r="P17" i="36" s="1"/>
  <c r="O16" i="36"/>
  <c r="N16" i="36"/>
  <c r="M16" i="36"/>
  <c r="L16" i="36"/>
  <c r="O15" i="36"/>
  <c r="N15" i="36"/>
  <c r="M15" i="36"/>
  <c r="L15" i="36"/>
  <c r="O14" i="36"/>
  <c r="P14" i="36" s="1"/>
  <c r="N14" i="36"/>
  <c r="M14" i="36"/>
  <c r="L14" i="36"/>
  <c r="O13" i="36"/>
  <c r="N13" i="36"/>
  <c r="M13" i="36"/>
  <c r="L13" i="36"/>
  <c r="O12" i="36"/>
  <c r="P12" i="36"/>
  <c r="N12" i="36"/>
  <c r="M12" i="36"/>
  <c r="L12" i="36"/>
  <c r="O11" i="36"/>
  <c r="N11" i="36"/>
  <c r="Q11" i="36" s="1"/>
  <c r="M11" i="36"/>
  <c r="L11" i="36"/>
  <c r="O10" i="36"/>
  <c r="P10" i="36" s="1"/>
  <c r="N10" i="36"/>
  <c r="M10" i="36"/>
  <c r="L10" i="36"/>
  <c r="O9" i="36"/>
  <c r="N9" i="36"/>
  <c r="M9" i="36"/>
  <c r="L9" i="36"/>
  <c r="O8" i="36"/>
  <c r="P8" i="36" s="1"/>
  <c r="N8" i="36"/>
  <c r="Q8" i="36" s="1"/>
  <c r="M8" i="36"/>
  <c r="L8" i="36"/>
  <c r="O7" i="36"/>
  <c r="P7" i="36"/>
  <c r="N7" i="36"/>
  <c r="M7" i="36"/>
  <c r="L7" i="36"/>
  <c r="V5" i="36"/>
  <c r="G4" i="36"/>
  <c r="E4" i="36"/>
  <c r="B7" i="36" s="1"/>
  <c r="S3" i="36"/>
  <c r="O37" i="37"/>
  <c r="N37" i="37"/>
  <c r="M37" i="37"/>
  <c r="L37" i="37"/>
  <c r="O36" i="37"/>
  <c r="N36" i="37"/>
  <c r="M36" i="37"/>
  <c r="L36" i="37"/>
  <c r="O35" i="37"/>
  <c r="N35" i="37"/>
  <c r="M35" i="37"/>
  <c r="L35" i="37"/>
  <c r="O34" i="37"/>
  <c r="N34" i="37"/>
  <c r="M34" i="37"/>
  <c r="L34" i="37"/>
  <c r="P34" i="37"/>
  <c r="O33" i="37"/>
  <c r="N33" i="37"/>
  <c r="Q33" i="37"/>
  <c r="M33" i="37"/>
  <c r="L33" i="37"/>
  <c r="O32" i="37"/>
  <c r="N32" i="37"/>
  <c r="Q32" i="37"/>
  <c r="M32" i="37"/>
  <c r="L32" i="37"/>
  <c r="P32" i="37" s="1"/>
  <c r="O31" i="37"/>
  <c r="P31" i="37" s="1"/>
  <c r="N31" i="37"/>
  <c r="M31" i="37"/>
  <c r="L31" i="37"/>
  <c r="O30" i="37"/>
  <c r="N30" i="37"/>
  <c r="Q30" i="37"/>
  <c r="M30" i="37"/>
  <c r="L30" i="37"/>
  <c r="O29" i="37"/>
  <c r="N29" i="37"/>
  <c r="M29" i="37"/>
  <c r="L29" i="37"/>
  <c r="O28" i="37"/>
  <c r="N28" i="37"/>
  <c r="Q28" i="37" s="1"/>
  <c r="M28" i="37"/>
  <c r="L28" i="37"/>
  <c r="O27" i="37"/>
  <c r="N27" i="37"/>
  <c r="M27" i="37"/>
  <c r="L27" i="37"/>
  <c r="O26" i="37"/>
  <c r="N26" i="37"/>
  <c r="Q26" i="37" s="1"/>
  <c r="M26" i="37"/>
  <c r="L26" i="37"/>
  <c r="O25" i="37"/>
  <c r="N25" i="37"/>
  <c r="Q25" i="37" s="1"/>
  <c r="M25" i="37"/>
  <c r="L25" i="37"/>
  <c r="O24" i="37"/>
  <c r="N24" i="37"/>
  <c r="M24" i="37"/>
  <c r="L24" i="37"/>
  <c r="O23" i="37"/>
  <c r="N23" i="37"/>
  <c r="Q23" i="37" s="1"/>
  <c r="M23" i="37"/>
  <c r="L23" i="37"/>
  <c r="O22" i="37"/>
  <c r="N22" i="37"/>
  <c r="M22" i="37"/>
  <c r="L22" i="37"/>
  <c r="O21" i="37"/>
  <c r="N21" i="37"/>
  <c r="M21" i="37"/>
  <c r="L21" i="37"/>
  <c r="O20" i="37"/>
  <c r="N20" i="37"/>
  <c r="M20" i="37"/>
  <c r="L20" i="37"/>
  <c r="O19" i="37"/>
  <c r="N19" i="37"/>
  <c r="M19" i="37"/>
  <c r="L19" i="37"/>
  <c r="O18" i="37"/>
  <c r="N18" i="37"/>
  <c r="Q18" i="37" s="1"/>
  <c r="M18" i="37"/>
  <c r="L18" i="37"/>
  <c r="O17" i="37"/>
  <c r="N17" i="37"/>
  <c r="M17" i="37"/>
  <c r="L17" i="37"/>
  <c r="O16" i="37"/>
  <c r="P16" i="37" s="1"/>
  <c r="N16" i="37"/>
  <c r="Q16" i="37" s="1"/>
  <c r="M16" i="37"/>
  <c r="L16" i="37"/>
  <c r="O15" i="37"/>
  <c r="N15" i="37"/>
  <c r="M15" i="37"/>
  <c r="L15" i="37"/>
  <c r="P15" i="37" s="1"/>
  <c r="O14" i="37"/>
  <c r="N14" i="37"/>
  <c r="Q14" i="37"/>
  <c r="M14" i="37"/>
  <c r="L14" i="37"/>
  <c r="O13" i="37"/>
  <c r="N13" i="37"/>
  <c r="M13" i="37"/>
  <c r="L13" i="37"/>
  <c r="O12" i="37"/>
  <c r="P12" i="37"/>
  <c r="N12" i="37"/>
  <c r="M12" i="37"/>
  <c r="L12" i="37"/>
  <c r="O11" i="37"/>
  <c r="P11" i="37" s="1"/>
  <c r="N11" i="37"/>
  <c r="M11" i="37"/>
  <c r="L11" i="37"/>
  <c r="O10" i="37"/>
  <c r="N10" i="37"/>
  <c r="M10" i="37"/>
  <c r="L10" i="37"/>
  <c r="O9" i="37"/>
  <c r="N9" i="37"/>
  <c r="M9" i="37"/>
  <c r="L9" i="37"/>
  <c r="O8" i="37"/>
  <c r="N8" i="37"/>
  <c r="Q8" i="37" s="1"/>
  <c r="M8" i="37"/>
  <c r="L8" i="37"/>
  <c r="P8" i="37" s="1"/>
  <c r="R8" i="37" s="1"/>
  <c r="O7" i="37"/>
  <c r="N7" i="37"/>
  <c r="M7" i="37"/>
  <c r="L7" i="37"/>
  <c r="V5" i="37"/>
  <c r="G4" i="37"/>
  <c r="E4" i="37"/>
  <c r="B7" i="37"/>
  <c r="S3" i="37"/>
  <c r="F29" i="11" s="1"/>
  <c r="O37" i="38"/>
  <c r="N37" i="38"/>
  <c r="Q37" i="38" s="1"/>
  <c r="M37" i="38"/>
  <c r="L37" i="38"/>
  <c r="O36" i="38"/>
  <c r="N36" i="38"/>
  <c r="M36" i="38"/>
  <c r="L36" i="38"/>
  <c r="O35" i="38"/>
  <c r="N35" i="38"/>
  <c r="M35" i="38"/>
  <c r="L35" i="38"/>
  <c r="O34" i="38"/>
  <c r="P34" i="38" s="1"/>
  <c r="N34" i="38"/>
  <c r="M34" i="38"/>
  <c r="L34" i="38"/>
  <c r="O33" i="38"/>
  <c r="N33" i="38"/>
  <c r="M33" i="38"/>
  <c r="L33" i="38"/>
  <c r="P33" i="38"/>
  <c r="O32" i="38"/>
  <c r="P32" i="38" s="1"/>
  <c r="R32" i="38" s="1"/>
  <c r="N32" i="38"/>
  <c r="Q32" i="38" s="1"/>
  <c r="M32" i="38"/>
  <c r="L32" i="38"/>
  <c r="O31" i="38"/>
  <c r="N31" i="38"/>
  <c r="M31" i="38"/>
  <c r="L31" i="38"/>
  <c r="O30" i="38"/>
  <c r="P30" i="38" s="1"/>
  <c r="N30" i="38"/>
  <c r="M30" i="38"/>
  <c r="L30" i="38"/>
  <c r="O29" i="38"/>
  <c r="N29" i="38"/>
  <c r="M29" i="38"/>
  <c r="Q29" i="38"/>
  <c r="L29" i="38"/>
  <c r="O28" i="38"/>
  <c r="N28" i="38"/>
  <c r="Q28" i="38" s="1"/>
  <c r="M28" i="38"/>
  <c r="L28" i="38"/>
  <c r="O27" i="38"/>
  <c r="P27" i="38" s="1"/>
  <c r="N27" i="38"/>
  <c r="Q27" i="38"/>
  <c r="M27" i="38"/>
  <c r="L27" i="38"/>
  <c r="O26" i="38"/>
  <c r="N26" i="38"/>
  <c r="M26" i="38"/>
  <c r="L26" i="38"/>
  <c r="O25" i="38"/>
  <c r="N25" i="38"/>
  <c r="M25" i="38"/>
  <c r="L25" i="38"/>
  <c r="O24" i="38"/>
  <c r="P24" i="38" s="1"/>
  <c r="N24" i="38"/>
  <c r="M24" i="38"/>
  <c r="Q24" i="38" s="1"/>
  <c r="L24" i="38"/>
  <c r="O23" i="38"/>
  <c r="N23" i="38"/>
  <c r="Q23" i="38" s="1"/>
  <c r="M23" i="38"/>
  <c r="L23" i="38"/>
  <c r="O22" i="38"/>
  <c r="P22" i="38" s="1"/>
  <c r="N22" i="38"/>
  <c r="M22" i="38"/>
  <c r="Q22" i="38" s="1"/>
  <c r="L22" i="38"/>
  <c r="O21" i="38"/>
  <c r="N21" i="38"/>
  <c r="M21" i="38"/>
  <c r="L21" i="38"/>
  <c r="O20" i="38"/>
  <c r="P20" i="38" s="1"/>
  <c r="N20" i="38"/>
  <c r="Q20" i="38" s="1"/>
  <c r="M20" i="38"/>
  <c r="L20" i="38"/>
  <c r="O19" i="38"/>
  <c r="N19" i="38"/>
  <c r="M19" i="38"/>
  <c r="L19" i="38"/>
  <c r="O18" i="38"/>
  <c r="N18" i="38"/>
  <c r="M18" i="38"/>
  <c r="L18" i="38"/>
  <c r="O17" i="38"/>
  <c r="P17" i="38" s="1"/>
  <c r="N17" i="38"/>
  <c r="M17" i="38"/>
  <c r="L17" i="38"/>
  <c r="O16" i="38"/>
  <c r="N16" i="38"/>
  <c r="M16" i="38"/>
  <c r="Q16" i="38" s="1"/>
  <c r="L16" i="38"/>
  <c r="O15" i="38"/>
  <c r="N15" i="38"/>
  <c r="M15" i="38"/>
  <c r="L15" i="38"/>
  <c r="P15" i="38" s="1"/>
  <c r="O14" i="38"/>
  <c r="N14" i="38"/>
  <c r="M14" i="38"/>
  <c r="L14" i="38"/>
  <c r="O13" i="38"/>
  <c r="N13" i="38"/>
  <c r="M13" i="38"/>
  <c r="L13" i="38"/>
  <c r="P13" i="38"/>
  <c r="O12" i="38"/>
  <c r="N12" i="38"/>
  <c r="M12" i="38"/>
  <c r="Q12" i="38"/>
  <c r="L12" i="38"/>
  <c r="O11" i="38"/>
  <c r="N11" i="38"/>
  <c r="M11" i="38"/>
  <c r="L11" i="38"/>
  <c r="O10" i="38"/>
  <c r="P10" i="38" s="1"/>
  <c r="N10" i="38"/>
  <c r="M10" i="38"/>
  <c r="L10" i="38"/>
  <c r="O9" i="38"/>
  <c r="N9" i="38"/>
  <c r="M9" i="38"/>
  <c r="L9" i="38"/>
  <c r="O8" i="38"/>
  <c r="N8" i="38"/>
  <c r="M8" i="38"/>
  <c r="Q8" i="38"/>
  <c r="L8" i="38"/>
  <c r="O7" i="38"/>
  <c r="N7" i="38"/>
  <c r="M7" i="38"/>
  <c r="L7" i="38"/>
  <c r="V5" i="38"/>
  <c r="G4" i="38"/>
  <c r="E4" i="38"/>
  <c r="B7" i="38" s="1"/>
  <c r="S3" i="38"/>
  <c r="O37" i="39"/>
  <c r="N37" i="39"/>
  <c r="M37" i="39"/>
  <c r="L37" i="39"/>
  <c r="O36" i="39"/>
  <c r="N36" i="39"/>
  <c r="M36" i="39"/>
  <c r="L36" i="39"/>
  <c r="P36" i="39" s="1"/>
  <c r="O35" i="39"/>
  <c r="N35" i="39"/>
  <c r="M35" i="39"/>
  <c r="L35" i="39"/>
  <c r="O34" i="39"/>
  <c r="N34" i="39"/>
  <c r="M34" i="39"/>
  <c r="L34" i="39"/>
  <c r="O33" i="39"/>
  <c r="N33" i="39"/>
  <c r="M33" i="39"/>
  <c r="Q33" i="39"/>
  <c r="L33" i="39"/>
  <c r="O32" i="39"/>
  <c r="N32" i="39"/>
  <c r="M32" i="39"/>
  <c r="L32" i="39"/>
  <c r="O31" i="39"/>
  <c r="P31" i="39" s="1"/>
  <c r="N31" i="39"/>
  <c r="M31" i="39"/>
  <c r="L31" i="39"/>
  <c r="O30" i="39"/>
  <c r="N30" i="39"/>
  <c r="M30" i="39"/>
  <c r="L30" i="39"/>
  <c r="O29" i="39"/>
  <c r="N29" i="39"/>
  <c r="M29" i="39"/>
  <c r="L29" i="39"/>
  <c r="O28" i="39"/>
  <c r="N28" i="39"/>
  <c r="Q28" i="39" s="1"/>
  <c r="M28" i="39"/>
  <c r="L28" i="39"/>
  <c r="O27" i="39"/>
  <c r="N27" i="39"/>
  <c r="M27" i="39"/>
  <c r="L27" i="39"/>
  <c r="O26" i="39"/>
  <c r="P26" i="39" s="1"/>
  <c r="N26" i="39"/>
  <c r="M26" i="39"/>
  <c r="L26" i="39"/>
  <c r="O25" i="39"/>
  <c r="N25" i="39"/>
  <c r="M25" i="39"/>
  <c r="Q25" i="39"/>
  <c r="L25" i="39"/>
  <c r="P25" i="39" s="1"/>
  <c r="O24" i="39"/>
  <c r="N24" i="39"/>
  <c r="M24" i="39"/>
  <c r="L24" i="39"/>
  <c r="O23" i="39"/>
  <c r="N23" i="39"/>
  <c r="M23" i="39"/>
  <c r="L23" i="39"/>
  <c r="O22" i="39"/>
  <c r="N22" i="39"/>
  <c r="M22" i="39"/>
  <c r="L22" i="39"/>
  <c r="O21" i="39"/>
  <c r="P21" i="39" s="1"/>
  <c r="N21" i="39"/>
  <c r="M21" i="39"/>
  <c r="L21" i="39"/>
  <c r="O20" i="39"/>
  <c r="N20" i="39"/>
  <c r="Q20" i="39"/>
  <c r="M20" i="39"/>
  <c r="L20" i="39"/>
  <c r="P20" i="39" s="1"/>
  <c r="O19" i="39"/>
  <c r="N19" i="39"/>
  <c r="M19" i="39"/>
  <c r="L19" i="39"/>
  <c r="O18" i="39"/>
  <c r="N18" i="39"/>
  <c r="M18" i="39"/>
  <c r="L18" i="39"/>
  <c r="O17" i="39"/>
  <c r="N17" i="39"/>
  <c r="M17" i="39"/>
  <c r="L17" i="39"/>
  <c r="O16" i="39"/>
  <c r="N16" i="39"/>
  <c r="M16" i="39"/>
  <c r="L16" i="39"/>
  <c r="O15" i="39"/>
  <c r="N15" i="39"/>
  <c r="Q15" i="39" s="1"/>
  <c r="M15" i="39"/>
  <c r="L15" i="39"/>
  <c r="O14" i="39"/>
  <c r="N14" i="39"/>
  <c r="M14" i="39"/>
  <c r="L14" i="39"/>
  <c r="O13" i="39"/>
  <c r="P13" i="39" s="1"/>
  <c r="N13" i="39"/>
  <c r="M13" i="39"/>
  <c r="L13" i="39"/>
  <c r="O12" i="39"/>
  <c r="P12" i="39" s="1"/>
  <c r="N12" i="39"/>
  <c r="M12" i="39"/>
  <c r="Q12" i="39" s="1"/>
  <c r="L12" i="39"/>
  <c r="O11" i="39"/>
  <c r="N11" i="39"/>
  <c r="M11" i="39"/>
  <c r="L11" i="39"/>
  <c r="O10" i="39"/>
  <c r="N10" i="39"/>
  <c r="M10" i="39"/>
  <c r="L10" i="39"/>
  <c r="O9" i="39"/>
  <c r="N9" i="39"/>
  <c r="M9" i="39"/>
  <c r="L9" i="39"/>
  <c r="O8" i="39"/>
  <c r="N8" i="39"/>
  <c r="M8" i="39"/>
  <c r="L8" i="39"/>
  <c r="O7" i="39"/>
  <c r="N7" i="39"/>
  <c r="M7" i="39"/>
  <c r="L7" i="39"/>
  <c r="V5" i="39"/>
  <c r="G4" i="39"/>
  <c r="E4" i="39"/>
  <c r="B7" i="39" s="1"/>
  <c r="S3" i="39"/>
  <c r="F31" i="11" s="1"/>
  <c r="O37" i="40"/>
  <c r="N37" i="40"/>
  <c r="M37" i="40"/>
  <c r="L37" i="40"/>
  <c r="O36" i="40"/>
  <c r="N36" i="40"/>
  <c r="M36" i="40"/>
  <c r="L36" i="40"/>
  <c r="O35" i="40"/>
  <c r="N35" i="40"/>
  <c r="M35" i="40"/>
  <c r="L35" i="40"/>
  <c r="O34" i="40"/>
  <c r="P34" i="40" s="1"/>
  <c r="N34" i="40"/>
  <c r="M34" i="40"/>
  <c r="L34" i="40"/>
  <c r="O33" i="40"/>
  <c r="N33" i="40"/>
  <c r="Q33" i="40" s="1"/>
  <c r="M33" i="40"/>
  <c r="L33" i="40"/>
  <c r="O32" i="40"/>
  <c r="N32" i="40"/>
  <c r="M32" i="40"/>
  <c r="L32" i="40"/>
  <c r="O31" i="40"/>
  <c r="N31" i="40"/>
  <c r="Q31" i="40" s="1"/>
  <c r="M31" i="40"/>
  <c r="L31" i="40"/>
  <c r="O30" i="40"/>
  <c r="P30" i="40" s="1"/>
  <c r="N30" i="40"/>
  <c r="Q30" i="40" s="1"/>
  <c r="M30" i="40"/>
  <c r="L30" i="40"/>
  <c r="O29" i="40"/>
  <c r="N29" i="40"/>
  <c r="Q29" i="40" s="1"/>
  <c r="M29" i="40"/>
  <c r="L29" i="40"/>
  <c r="O28" i="40"/>
  <c r="N28" i="40"/>
  <c r="Q28" i="40" s="1"/>
  <c r="M28" i="40"/>
  <c r="L28" i="40"/>
  <c r="O27" i="40"/>
  <c r="N27" i="40"/>
  <c r="Q27" i="40" s="1"/>
  <c r="M27" i="40"/>
  <c r="L27" i="40"/>
  <c r="O26" i="40"/>
  <c r="N26" i="40"/>
  <c r="Q26" i="40" s="1"/>
  <c r="M26" i="40"/>
  <c r="L26" i="40"/>
  <c r="O25" i="40"/>
  <c r="N25" i="40"/>
  <c r="Q25" i="40" s="1"/>
  <c r="M25" i="40"/>
  <c r="L25" i="40"/>
  <c r="O24" i="40"/>
  <c r="P24" i="40" s="1"/>
  <c r="R24" i="40" s="1"/>
  <c r="N24" i="40"/>
  <c r="Q24" i="40" s="1"/>
  <c r="M24" i="40"/>
  <c r="L24" i="40"/>
  <c r="O23" i="40"/>
  <c r="N23" i="40"/>
  <c r="M23" i="40"/>
  <c r="L23" i="40"/>
  <c r="O22" i="40"/>
  <c r="N22" i="40"/>
  <c r="Q22" i="40" s="1"/>
  <c r="M22" i="40"/>
  <c r="L22" i="40"/>
  <c r="O21" i="40"/>
  <c r="N21" i="40"/>
  <c r="M21" i="40"/>
  <c r="L21" i="40"/>
  <c r="O20" i="40"/>
  <c r="N20" i="40"/>
  <c r="M20" i="40"/>
  <c r="L20" i="40"/>
  <c r="O19" i="40"/>
  <c r="N19" i="40"/>
  <c r="M19" i="40"/>
  <c r="Q19" i="40"/>
  <c r="L19" i="40"/>
  <c r="O18" i="40"/>
  <c r="N18" i="40"/>
  <c r="M18" i="40"/>
  <c r="Q18" i="40" s="1"/>
  <c r="L18" i="40"/>
  <c r="O17" i="40"/>
  <c r="N17" i="40"/>
  <c r="M17" i="40"/>
  <c r="L17" i="40"/>
  <c r="O16" i="40"/>
  <c r="N16" i="40"/>
  <c r="M16" i="40"/>
  <c r="L16" i="40"/>
  <c r="O15" i="40"/>
  <c r="P15" i="40" s="1"/>
  <c r="N15" i="40"/>
  <c r="M15" i="40"/>
  <c r="L15" i="40"/>
  <c r="O14" i="40"/>
  <c r="N14" i="40"/>
  <c r="Q14" i="40" s="1"/>
  <c r="M14" i="40"/>
  <c r="L14" i="40"/>
  <c r="O13" i="40"/>
  <c r="P13" i="40" s="1"/>
  <c r="N13" i="40"/>
  <c r="M13" i="40"/>
  <c r="L13" i="40"/>
  <c r="O12" i="40"/>
  <c r="N12" i="40"/>
  <c r="Q12" i="40" s="1"/>
  <c r="M12" i="40"/>
  <c r="L12" i="40"/>
  <c r="O11" i="40"/>
  <c r="N11" i="40"/>
  <c r="M11" i="40"/>
  <c r="L11" i="40"/>
  <c r="O10" i="40"/>
  <c r="N10" i="40"/>
  <c r="M10" i="40"/>
  <c r="L10" i="40"/>
  <c r="O9" i="40"/>
  <c r="P9" i="40" s="1"/>
  <c r="N9" i="40"/>
  <c r="Q9" i="40" s="1"/>
  <c r="M9" i="40"/>
  <c r="L9" i="40"/>
  <c r="O8" i="40"/>
  <c r="N8" i="40"/>
  <c r="Q8" i="40"/>
  <c r="M8" i="40"/>
  <c r="L8" i="40"/>
  <c r="O7" i="40"/>
  <c r="N7" i="40"/>
  <c r="M7" i="40"/>
  <c r="L7" i="40"/>
  <c r="V5" i="40"/>
  <c r="G4" i="40"/>
  <c r="E4" i="40"/>
  <c r="B7" i="40"/>
  <c r="S3" i="40"/>
  <c r="F32" i="11" s="1"/>
  <c r="O37" i="41"/>
  <c r="P37" i="41" s="1"/>
  <c r="N37" i="41"/>
  <c r="M37" i="41"/>
  <c r="Q37" i="41" s="1"/>
  <c r="L37" i="41"/>
  <c r="O36" i="41"/>
  <c r="P36" i="41" s="1"/>
  <c r="N36" i="41"/>
  <c r="M36" i="41"/>
  <c r="L36" i="41"/>
  <c r="O35" i="41"/>
  <c r="N35" i="41"/>
  <c r="M35" i="41"/>
  <c r="L35" i="41"/>
  <c r="O34" i="41"/>
  <c r="P34" i="41" s="1"/>
  <c r="N34" i="41"/>
  <c r="M34" i="41"/>
  <c r="L34" i="41"/>
  <c r="O33" i="41"/>
  <c r="N33" i="41"/>
  <c r="M33" i="41"/>
  <c r="L33" i="41"/>
  <c r="O32" i="41"/>
  <c r="P32" i="41" s="1"/>
  <c r="N32" i="41"/>
  <c r="M32" i="41"/>
  <c r="L32" i="41"/>
  <c r="O31" i="41"/>
  <c r="P31" i="41" s="1"/>
  <c r="N31" i="41"/>
  <c r="M31" i="41"/>
  <c r="L31" i="41"/>
  <c r="O30" i="41"/>
  <c r="N30" i="41"/>
  <c r="Q30" i="41" s="1"/>
  <c r="M30" i="41"/>
  <c r="L30" i="41"/>
  <c r="O29" i="41"/>
  <c r="N29" i="41"/>
  <c r="M29" i="41"/>
  <c r="L29" i="41"/>
  <c r="O28" i="41"/>
  <c r="P28" i="41" s="1"/>
  <c r="N28" i="41"/>
  <c r="M28" i="41"/>
  <c r="L28" i="41"/>
  <c r="O27" i="41"/>
  <c r="P27" i="41" s="1"/>
  <c r="N27" i="41"/>
  <c r="M27" i="41"/>
  <c r="L27" i="41"/>
  <c r="O26" i="41"/>
  <c r="N26" i="41"/>
  <c r="Q26" i="41" s="1"/>
  <c r="M26" i="41"/>
  <c r="L26" i="41"/>
  <c r="O25" i="41"/>
  <c r="P25" i="41" s="1"/>
  <c r="N25" i="41"/>
  <c r="Q25" i="41" s="1"/>
  <c r="M25" i="41"/>
  <c r="L25" i="41"/>
  <c r="O24" i="41"/>
  <c r="N24" i="41"/>
  <c r="M24" i="41"/>
  <c r="L24" i="41"/>
  <c r="O23" i="41"/>
  <c r="P23" i="41" s="1"/>
  <c r="N23" i="41"/>
  <c r="M23" i="41"/>
  <c r="L23" i="41"/>
  <c r="O22" i="41"/>
  <c r="N22" i="41"/>
  <c r="M22" i="41"/>
  <c r="L22" i="41"/>
  <c r="O21" i="41"/>
  <c r="P21" i="41" s="1"/>
  <c r="R21" i="41" s="1"/>
  <c r="N21" i="41"/>
  <c r="Q21" i="41" s="1"/>
  <c r="M21" i="41"/>
  <c r="L21" i="41"/>
  <c r="O20" i="41"/>
  <c r="P20" i="41" s="1"/>
  <c r="N20" i="41"/>
  <c r="M20" i="41"/>
  <c r="L20" i="41"/>
  <c r="O19" i="41"/>
  <c r="P19" i="41" s="1"/>
  <c r="N19" i="41"/>
  <c r="M19" i="41"/>
  <c r="L19" i="41"/>
  <c r="O18" i="41"/>
  <c r="N18" i="41"/>
  <c r="M18" i="41"/>
  <c r="L18" i="41"/>
  <c r="O17" i="41"/>
  <c r="P17" i="41" s="1"/>
  <c r="N17" i="41"/>
  <c r="M17" i="41"/>
  <c r="L17" i="41"/>
  <c r="O16" i="41"/>
  <c r="N16" i="41"/>
  <c r="M16" i="41"/>
  <c r="L16" i="41"/>
  <c r="O15" i="41"/>
  <c r="N15" i="41"/>
  <c r="Q15" i="41" s="1"/>
  <c r="M15" i="41"/>
  <c r="L15" i="41"/>
  <c r="O14" i="41"/>
  <c r="N14" i="41"/>
  <c r="M14" i="41"/>
  <c r="L14" i="41"/>
  <c r="O13" i="41"/>
  <c r="P13" i="41" s="1"/>
  <c r="N13" i="41"/>
  <c r="Q13" i="41" s="1"/>
  <c r="M13" i="41"/>
  <c r="L13" i="41"/>
  <c r="O12" i="41"/>
  <c r="N12" i="41"/>
  <c r="M12" i="41"/>
  <c r="L12" i="41"/>
  <c r="O11" i="41"/>
  <c r="P11" i="41" s="1"/>
  <c r="R11" i="41" s="1"/>
  <c r="N11" i="41"/>
  <c r="Q11" i="41" s="1"/>
  <c r="M11" i="41"/>
  <c r="L11" i="41"/>
  <c r="O10" i="41"/>
  <c r="P10" i="41" s="1"/>
  <c r="N10" i="41"/>
  <c r="M10" i="41"/>
  <c r="L10" i="41"/>
  <c r="O9" i="41"/>
  <c r="N9" i="41"/>
  <c r="M9" i="41"/>
  <c r="L9" i="41"/>
  <c r="O8" i="41"/>
  <c r="N8" i="41"/>
  <c r="M8" i="41"/>
  <c r="L8" i="41"/>
  <c r="O7" i="41"/>
  <c r="P7" i="41" s="1"/>
  <c r="N7" i="41"/>
  <c r="Q7" i="41" s="1"/>
  <c r="M7" i="41"/>
  <c r="L7" i="41"/>
  <c r="V5" i="41"/>
  <c r="G4" i="41"/>
  <c r="E4" i="41"/>
  <c r="B7" i="41" s="1"/>
  <c r="S3" i="41"/>
  <c r="F33" i="11" s="1"/>
  <c r="O37" i="42"/>
  <c r="P37" i="42" s="1"/>
  <c r="N37" i="42"/>
  <c r="M37" i="42"/>
  <c r="L37" i="42"/>
  <c r="O36" i="42"/>
  <c r="N36" i="42"/>
  <c r="Q36" i="42" s="1"/>
  <c r="M36" i="42"/>
  <c r="L36" i="42"/>
  <c r="O35" i="42"/>
  <c r="N35" i="42"/>
  <c r="M35" i="42"/>
  <c r="L35" i="42"/>
  <c r="O34" i="42"/>
  <c r="N34" i="42"/>
  <c r="M34" i="42"/>
  <c r="L34" i="42"/>
  <c r="P34" i="42" s="1"/>
  <c r="O33" i="42"/>
  <c r="P33" i="42" s="1"/>
  <c r="N33" i="42"/>
  <c r="Q33" i="42" s="1"/>
  <c r="M33" i="42"/>
  <c r="L33" i="42"/>
  <c r="O32" i="42"/>
  <c r="N32" i="42"/>
  <c r="M32" i="42"/>
  <c r="L32" i="42"/>
  <c r="O31" i="42"/>
  <c r="N31" i="42"/>
  <c r="M31" i="42"/>
  <c r="L31" i="42"/>
  <c r="O30" i="42"/>
  <c r="N30" i="42"/>
  <c r="M30" i="42"/>
  <c r="L30" i="42"/>
  <c r="O29" i="42"/>
  <c r="N29" i="42"/>
  <c r="Q29" i="42" s="1"/>
  <c r="M29" i="42"/>
  <c r="L29" i="42"/>
  <c r="O28" i="42"/>
  <c r="N28" i="42"/>
  <c r="Q28" i="42" s="1"/>
  <c r="M28" i="42"/>
  <c r="L28" i="42"/>
  <c r="O27" i="42"/>
  <c r="P27" i="42" s="1"/>
  <c r="R27" i="42" s="1"/>
  <c r="N27" i="42"/>
  <c r="Q27" i="42" s="1"/>
  <c r="M27" i="42"/>
  <c r="L27" i="42"/>
  <c r="O26" i="42"/>
  <c r="N26" i="42"/>
  <c r="M26" i="42"/>
  <c r="L26" i="42"/>
  <c r="O25" i="42"/>
  <c r="N25" i="42"/>
  <c r="M25" i="42"/>
  <c r="L25" i="42"/>
  <c r="O24" i="42"/>
  <c r="N24" i="42"/>
  <c r="M24" i="42"/>
  <c r="L24" i="42"/>
  <c r="O23" i="42"/>
  <c r="P23" i="42" s="1"/>
  <c r="N23" i="42"/>
  <c r="M23" i="42"/>
  <c r="Q23" i="42" s="1"/>
  <c r="L23" i="42"/>
  <c r="O22" i="42"/>
  <c r="N22" i="42"/>
  <c r="M22" i="42"/>
  <c r="L22" i="42"/>
  <c r="O21" i="42"/>
  <c r="N21" i="42"/>
  <c r="M21" i="42"/>
  <c r="L21" i="42"/>
  <c r="O20" i="42"/>
  <c r="N20" i="42"/>
  <c r="M20" i="42"/>
  <c r="L20" i="42"/>
  <c r="O19" i="42"/>
  <c r="N19" i="42"/>
  <c r="M19" i="42"/>
  <c r="L19" i="42"/>
  <c r="O18" i="42"/>
  <c r="N18" i="42"/>
  <c r="M18" i="42"/>
  <c r="L18" i="42"/>
  <c r="P18" i="42"/>
  <c r="O17" i="42"/>
  <c r="N17" i="42"/>
  <c r="Q17" i="42"/>
  <c r="M17" i="42"/>
  <c r="L17" i="42"/>
  <c r="O16" i="42"/>
  <c r="N16" i="42"/>
  <c r="M16" i="42"/>
  <c r="L16" i="42"/>
  <c r="O15" i="42"/>
  <c r="N15" i="42"/>
  <c r="M15" i="42"/>
  <c r="L15" i="42"/>
  <c r="P15" i="42"/>
  <c r="O14" i="42"/>
  <c r="N14" i="42"/>
  <c r="M14" i="42"/>
  <c r="L14" i="42"/>
  <c r="P14" i="42" s="1"/>
  <c r="O13" i="42"/>
  <c r="N13" i="42"/>
  <c r="M13" i="42"/>
  <c r="L13" i="42"/>
  <c r="O12" i="42"/>
  <c r="N12" i="42"/>
  <c r="Q12" i="42" s="1"/>
  <c r="M12" i="42"/>
  <c r="L12" i="42"/>
  <c r="O11" i="42"/>
  <c r="N11" i="42"/>
  <c r="M11" i="42"/>
  <c r="L11" i="42"/>
  <c r="O10" i="42"/>
  <c r="N10" i="42"/>
  <c r="M10" i="42"/>
  <c r="L10" i="42"/>
  <c r="P10" i="42"/>
  <c r="O9" i="42"/>
  <c r="N9" i="42"/>
  <c r="M9" i="42"/>
  <c r="Q9" i="42" s="1"/>
  <c r="L9" i="42"/>
  <c r="O8" i="42"/>
  <c r="N8" i="42"/>
  <c r="M8" i="42"/>
  <c r="L8" i="42"/>
  <c r="O7" i="42"/>
  <c r="N7" i="42"/>
  <c r="M7" i="42"/>
  <c r="L7" i="42"/>
  <c r="V5" i="42"/>
  <c r="G4" i="42"/>
  <c r="E4" i="42"/>
  <c r="B7" i="42" s="1"/>
  <c r="S3" i="42"/>
  <c r="F34" i="11" s="1"/>
  <c r="O37" i="43"/>
  <c r="P37" i="43" s="1"/>
  <c r="N37" i="43"/>
  <c r="M37" i="43"/>
  <c r="L37" i="43"/>
  <c r="O36" i="43"/>
  <c r="N36" i="43"/>
  <c r="M36" i="43"/>
  <c r="L36" i="43"/>
  <c r="O35" i="43"/>
  <c r="N35" i="43"/>
  <c r="M35" i="43"/>
  <c r="Q35" i="43" s="1"/>
  <c r="L35" i="43"/>
  <c r="O34" i="43"/>
  <c r="N34" i="43"/>
  <c r="M34" i="43"/>
  <c r="L34" i="43"/>
  <c r="O33" i="43"/>
  <c r="N33" i="43"/>
  <c r="M33" i="43"/>
  <c r="L33" i="43"/>
  <c r="O32" i="43"/>
  <c r="N32" i="43"/>
  <c r="M32" i="43"/>
  <c r="L32" i="43"/>
  <c r="O31" i="43"/>
  <c r="N31" i="43"/>
  <c r="M31" i="43"/>
  <c r="L31" i="43"/>
  <c r="O30" i="43"/>
  <c r="P30" i="43" s="1"/>
  <c r="N30" i="43"/>
  <c r="M30" i="43"/>
  <c r="L30" i="43"/>
  <c r="O29" i="43"/>
  <c r="N29" i="43"/>
  <c r="M29" i="43"/>
  <c r="L29" i="43"/>
  <c r="O28" i="43"/>
  <c r="P28" i="43" s="1"/>
  <c r="N28" i="43"/>
  <c r="M28" i="43"/>
  <c r="L28" i="43"/>
  <c r="O27" i="43"/>
  <c r="N27" i="43"/>
  <c r="Q27" i="43" s="1"/>
  <c r="M27" i="43"/>
  <c r="L27" i="43"/>
  <c r="O26" i="43"/>
  <c r="N26" i="43"/>
  <c r="M26" i="43"/>
  <c r="L26" i="43"/>
  <c r="O25" i="43"/>
  <c r="N25" i="43"/>
  <c r="Q25" i="43" s="1"/>
  <c r="M25" i="43"/>
  <c r="L25" i="43"/>
  <c r="O24" i="43"/>
  <c r="N24" i="43"/>
  <c r="M24" i="43"/>
  <c r="L24" i="43"/>
  <c r="O23" i="43"/>
  <c r="N23" i="43"/>
  <c r="M23" i="43"/>
  <c r="L23" i="43"/>
  <c r="O22" i="43"/>
  <c r="N22" i="43"/>
  <c r="M22" i="43"/>
  <c r="L22" i="43"/>
  <c r="O21" i="43"/>
  <c r="N21" i="43"/>
  <c r="Q21" i="43" s="1"/>
  <c r="M21" i="43"/>
  <c r="L21" i="43"/>
  <c r="O20" i="43"/>
  <c r="N20" i="43"/>
  <c r="M20" i="43"/>
  <c r="L20" i="43"/>
  <c r="O19" i="43"/>
  <c r="N19" i="43"/>
  <c r="Q19" i="43" s="1"/>
  <c r="M19" i="43"/>
  <c r="L19" i="43"/>
  <c r="P19" i="43" s="1"/>
  <c r="O18" i="43"/>
  <c r="N18" i="43"/>
  <c r="M18" i="43"/>
  <c r="Q18" i="43" s="1"/>
  <c r="L18" i="43"/>
  <c r="O17" i="43"/>
  <c r="N17" i="43"/>
  <c r="M17" i="43"/>
  <c r="L17" i="43"/>
  <c r="O16" i="43"/>
  <c r="P16" i="43" s="1"/>
  <c r="N16" i="43"/>
  <c r="M16" i="43"/>
  <c r="L16" i="43"/>
  <c r="O15" i="43"/>
  <c r="N15" i="43"/>
  <c r="Q15" i="43" s="1"/>
  <c r="M15" i="43"/>
  <c r="L15" i="43"/>
  <c r="O14" i="43"/>
  <c r="P14" i="43" s="1"/>
  <c r="N14" i="43"/>
  <c r="M14" i="43"/>
  <c r="L14" i="43"/>
  <c r="O13" i="43"/>
  <c r="P13" i="43" s="1"/>
  <c r="N13" i="43"/>
  <c r="M13" i="43"/>
  <c r="L13" i="43"/>
  <c r="O12" i="43"/>
  <c r="P12" i="43" s="1"/>
  <c r="N12" i="43"/>
  <c r="Q12" i="43" s="1"/>
  <c r="M12" i="43"/>
  <c r="L12" i="43"/>
  <c r="O11" i="43"/>
  <c r="N11" i="43"/>
  <c r="M11" i="43"/>
  <c r="L11" i="43"/>
  <c r="O10" i="43"/>
  <c r="N10" i="43"/>
  <c r="Q10" i="43" s="1"/>
  <c r="M10" i="43"/>
  <c r="L10" i="43"/>
  <c r="V5" i="43"/>
  <c r="O9" i="43"/>
  <c r="N9" i="43"/>
  <c r="M9" i="43"/>
  <c r="L9" i="43"/>
  <c r="O8" i="43"/>
  <c r="N8" i="43"/>
  <c r="M8" i="43"/>
  <c r="L8" i="43"/>
  <c r="O7" i="43"/>
  <c r="N7" i="43"/>
  <c r="Q7" i="43" s="1"/>
  <c r="M7" i="43"/>
  <c r="L7" i="43"/>
  <c r="P7" i="43" s="1"/>
  <c r="G4" i="43"/>
  <c r="E4" i="43"/>
  <c r="B7" i="43" s="1"/>
  <c r="S3" i="43"/>
  <c r="F35" i="11" s="1"/>
  <c r="O37" i="44"/>
  <c r="N37" i="44"/>
  <c r="M37" i="44"/>
  <c r="L37" i="44"/>
  <c r="P37" i="44" s="1"/>
  <c r="O36" i="44"/>
  <c r="N36" i="44"/>
  <c r="M36" i="44"/>
  <c r="L36" i="44"/>
  <c r="O35" i="44"/>
  <c r="N35" i="44"/>
  <c r="M35" i="44"/>
  <c r="L35" i="44"/>
  <c r="O34" i="44"/>
  <c r="N34" i="44"/>
  <c r="M34" i="44"/>
  <c r="L34" i="44"/>
  <c r="O33" i="44"/>
  <c r="N33" i="44"/>
  <c r="M33" i="44"/>
  <c r="Q33" i="44" s="1"/>
  <c r="L33" i="44"/>
  <c r="O32" i="44"/>
  <c r="N32" i="44"/>
  <c r="M32" i="44"/>
  <c r="L32" i="44"/>
  <c r="O31" i="44"/>
  <c r="N31" i="44"/>
  <c r="Q31" i="44" s="1"/>
  <c r="M31" i="44"/>
  <c r="L31" i="44"/>
  <c r="O30" i="44"/>
  <c r="P30" i="44" s="1"/>
  <c r="N30" i="44"/>
  <c r="M30" i="44"/>
  <c r="L30" i="44"/>
  <c r="O29" i="44"/>
  <c r="N29" i="44"/>
  <c r="Q29" i="44" s="1"/>
  <c r="M29" i="44"/>
  <c r="L29" i="44"/>
  <c r="O28" i="44"/>
  <c r="N28" i="44"/>
  <c r="M28" i="44"/>
  <c r="L28" i="44"/>
  <c r="O27" i="44"/>
  <c r="P27" i="44" s="1"/>
  <c r="R27" i="44" s="1"/>
  <c r="N27" i="44"/>
  <c r="Q27" i="44" s="1"/>
  <c r="M27" i="44"/>
  <c r="L27" i="44"/>
  <c r="O26" i="44"/>
  <c r="N26" i="44"/>
  <c r="M26" i="44"/>
  <c r="L26" i="44"/>
  <c r="O25" i="44"/>
  <c r="P25" i="44" s="1"/>
  <c r="R25" i="44" s="1"/>
  <c r="N25" i="44"/>
  <c r="Q25" i="44" s="1"/>
  <c r="M25" i="44"/>
  <c r="L25" i="44"/>
  <c r="O24" i="44"/>
  <c r="N24" i="44"/>
  <c r="M24" i="44"/>
  <c r="L24" i="44"/>
  <c r="O23" i="44"/>
  <c r="P23" i="44" s="1"/>
  <c r="N23" i="44"/>
  <c r="M23" i="44"/>
  <c r="L23" i="44"/>
  <c r="O22" i="44"/>
  <c r="P22" i="44" s="1"/>
  <c r="N22" i="44"/>
  <c r="M22" i="44"/>
  <c r="L22" i="44"/>
  <c r="O21" i="44"/>
  <c r="N21" i="44"/>
  <c r="Q21" i="44" s="1"/>
  <c r="M21" i="44"/>
  <c r="L21" i="44"/>
  <c r="O20" i="44"/>
  <c r="N20" i="44"/>
  <c r="Q20" i="44"/>
  <c r="M20" i="44"/>
  <c r="L20" i="44"/>
  <c r="O19" i="44"/>
  <c r="N19" i="44"/>
  <c r="M19" i="44"/>
  <c r="L19" i="44"/>
  <c r="O18" i="44"/>
  <c r="N18" i="44"/>
  <c r="Q18" i="44" s="1"/>
  <c r="M18" i="44"/>
  <c r="L18" i="44"/>
  <c r="O17" i="44"/>
  <c r="N17" i="44"/>
  <c r="M17" i="44"/>
  <c r="Q17" i="44" s="1"/>
  <c r="L17" i="44"/>
  <c r="O16" i="44"/>
  <c r="N16" i="44"/>
  <c r="Q16" i="44" s="1"/>
  <c r="M16" i="44"/>
  <c r="L16" i="44"/>
  <c r="P16" i="44"/>
  <c r="O15" i="44"/>
  <c r="N15" i="44"/>
  <c r="M15" i="44"/>
  <c r="L15" i="44"/>
  <c r="P15" i="44"/>
  <c r="O14" i="44"/>
  <c r="N14" i="44"/>
  <c r="M14" i="44"/>
  <c r="L14" i="44"/>
  <c r="P14" i="44"/>
  <c r="O13" i="44"/>
  <c r="N13" i="44"/>
  <c r="M13" i="44"/>
  <c r="L13" i="44"/>
  <c r="O12" i="44"/>
  <c r="N12" i="44"/>
  <c r="Q12" i="44" s="1"/>
  <c r="M12" i="44"/>
  <c r="L12" i="44"/>
  <c r="O11" i="44"/>
  <c r="N11" i="44"/>
  <c r="M11" i="44"/>
  <c r="L11" i="44"/>
  <c r="O10" i="44"/>
  <c r="P10" i="44" s="1"/>
  <c r="R10" i="44" s="1"/>
  <c r="N10" i="44"/>
  <c r="M10" i="44"/>
  <c r="L10" i="44"/>
  <c r="O9" i="44"/>
  <c r="N9" i="44"/>
  <c r="Q9" i="44" s="1"/>
  <c r="M9" i="44"/>
  <c r="L9" i="44"/>
  <c r="P9" i="44" s="1"/>
  <c r="R9" i="44" s="1"/>
  <c r="O8" i="44"/>
  <c r="N8" i="44"/>
  <c r="Q8" i="44" s="1"/>
  <c r="M8" i="44"/>
  <c r="L8" i="44"/>
  <c r="O7" i="44"/>
  <c r="N7" i="44"/>
  <c r="M7" i="44"/>
  <c r="L7" i="44"/>
  <c r="V5" i="44"/>
  <c r="G4" i="44"/>
  <c r="E4" i="44"/>
  <c r="B7" i="44" s="1"/>
  <c r="S3" i="44"/>
  <c r="F36" i="11" s="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F30" i="11"/>
  <c r="E30" i="11"/>
  <c r="D30" i="11"/>
  <c r="C30" i="11"/>
  <c r="E29" i="11"/>
  <c r="D29" i="11"/>
  <c r="C29" i="11"/>
  <c r="F28" i="11"/>
  <c r="E28" i="11"/>
  <c r="D28" i="11"/>
  <c r="C28" i="11"/>
  <c r="F27" i="11"/>
  <c r="E27" i="11"/>
  <c r="D27" i="11"/>
  <c r="C27" i="11"/>
  <c r="F26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F22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E17" i="11"/>
  <c r="D17" i="11"/>
  <c r="C17" i="11"/>
  <c r="E16" i="11"/>
  <c r="D16" i="11"/>
  <c r="C16" i="11"/>
  <c r="O37" i="45"/>
  <c r="N37" i="45"/>
  <c r="M37" i="45"/>
  <c r="L37" i="45"/>
  <c r="P37" i="45"/>
  <c r="O36" i="45"/>
  <c r="N36" i="45"/>
  <c r="M36" i="45"/>
  <c r="L36" i="45"/>
  <c r="O35" i="45"/>
  <c r="N35" i="45"/>
  <c r="Q35" i="45" s="1"/>
  <c r="M35" i="45"/>
  <c r="L35" i="45"/>
  <c r="P35" i="45" s="1"/>
  <c r="R35" i="45" s="1"/>
  <c r="O34" i="45"/>
  <c r="N34" i="45"/>
  <c r="Q34" i="45" s="1"/>
  <c r="M34" i="45"/>
  <c r="L34" i="45"/>
  <c r="O33" i="45"/>
  <c r="N33" i="45"/>
  <c r="Q33" i="45" s="1"/>
  <c r="R33" i="45" s="1"/>
  <c r="M33" i="45"/>
  <c r="L33" i="45"/>
  <c r="P33" i="45" s="1"/>
  <c r="O32" i="45"/>
  <c r="N32" i="45"/>
  <c r="Q32" i="45" s="1"/>
  <c r="M32" i="45"/>
  <c r="L32" i="45"/>
  <c r="O31" i="45"/>
  <c r="N31" i="45"/>
  <c r="M31" i="45"/>
  <c r="L31" i="45"/>
  <c r="P31" i="45" s="1"/>
  <c r="O30" i="45"/>
  <c r="N30" i="45"/>
  <c r="Q30" i="45" s="1"/>
  <c r="M30" i="45"/>
  <c r="L30" i="45"/>
  <c r="O29" i="45"/>
  <c r="N29" i="45"/>
  <c r="M29" i="45"/>
  <c r="L29" i="45"/>
  <c r="P29" i="45" s="1"/>
  <c r="O28" i="45"/>
  <c r="N28" i="45"/>
  <c r="Q28" i="45"/>
  <c r="M28" i="45"/>
  <c r="L28" i="45"/>
  <c r="O27" i="45"/>
  <c r="N27" i="45"/>
  <c r="Q27" i="45" s="1"/>
  <c r="M27" i="45"/>
  <c r="L27" i="45"/>
  <c r="O26" i="45"/>
  <c r="N26" i="45"/>
  <c r="M26" i="45"/>
  <c r="L26" i="45"/>
  <c r="O25" i="45"/>
  <c r="N25" i="45"/>
  <c r="M25" i="45"/>
  <c r="L25" i="45"/>
  <c r="P25" i="45" s="1"/>
  <c r="R25" i="45" s="1"/>
  <c r="O24" i="45"/>
  <c r="N24" i="45"/>
  <c r="M24" i="45"/>
  <c r="Q24" i="45" s="1"/>
  <c r="L24" i="45"/>
  <c r="O23" i="45"/>
  <c r="N23" i="45"/>
  <c r="Q23" i="45" s="1"/>
  <c r="M23" i="45"/>
  <c r="L23" i="45"/>
  <c r="O22" i="45"/>
  <c r="N22" i="45"/>
  <c r="Q22" i="45" s="1"/>
  <c r="M22" i="45"/>
  <c r="L22" i="45"/>
  <c r="P22" i="45" s="1"/>
  <c r="R22" i="45" s="1"/>
  <c r="O21" i="45"/>
  <c r="P21" i="45" s="1"/>
  <c r="N21" i="45"/>
  <c r="M21" i="45"/>
  <c r="L21" i="45"/>
  <c r="O20" i="45"/>
  <c r="N20" i="45"/>
  <c r="Q20" i="45"/>
  <c r="M20" i="45"/>
  <c r="L20" i="45"/>
  <c r="O19" i="45"/>
  <c r="N19" i="45"/>
  <c r="Q19" i="45" s="1"/>
  <c r="M19" i="45"/>
  <c r="L19" i="45"/>
  <c r="O18" i="45"/>
  <c r="N18" i="45"/>
  <c r="M18" i="45"/>
  <c r="L18" i="45"/>
  <c r="P18" i="45" s="1"/>
  <c r="O17" i="45"/>
  <c r="N17" i="45"/>
  <c r="M17" i="45"/>
  <c r="L17" i="45"/>
  <c r="O16" i="45"/>
  <c r="P16" i="45" s="1"/>
  <c r="R16" i="45" s="1"/>
  <c r="N16" i="45"/>
  <c r="Q16" i="45" s="1"/>
  <c r="M16" i="45"/>
  <c r="L16" i="45"/>
  <c r="O15" i="45"/>
  <c r="N15" i="45"/>
  <c r="M15" i="45"/>
  <c r="L15" i="45"/>
  <c r="P15" i="45"/>
  <c r="O14" i="45"/>
  <c r="N14" i="45"/>
  <c r="M14" i="45"/>
  <c r="L14" i="45"/>
  <c r="O13" i="45"/>
  <c r="N13" i="45"/>
  <c r="Q13" i="45" s="1"/>
  <c r="M13" i="45"/>
  <c r="L13" i="45"/>
  <c r="O12" i="45"/>
  <c r="P12" i="45" s="1"/>
  <c r="R12" i="45" s="1"/>
  <c r="N12" i="45"/>
  <c r="Q12" i="45" s="1"/>
  <c r="M12" i="45"/>
  <c r="L12" i="45"/>
  <c r="O11" i="45"/>
  <c r="N11" i="45"/>
  <c r="M11" i="45"/>
  <c r="L11" i="45"/>
  <c r="P11" i="45"/>
  <c r="O10" i="45"/>
  <c r="N10" i="45"/>
  <c r="M10" i="45"/>
  <c r="L10" i="45"/>
  <c r="O9" i="45"/>
  <c r="N9" i="45"/>
  <c r="M9" i="45"/>
  <c r="Q9" i="45" s="1"/>
  <c r="L9" i="45"/>
  <c r="P9" i="45" s="1"/>
  <c r="O8" i="45"/>
  <c r="N8" i="45"/>
  <c r="Q8" i="45" s="1"/>
  <c r="M8" i="45"/>
  <c r="L8" i="45"/>
  <c r="O7" i="45"/>
  <c r="N7" i="45"/>
  <c r="M7" i="45"/>
  <c r="L7" i="45"/>
  <c r="V5" i="45"/>
  <c r="G4" i="45"/>
  <c r="E4" i="45"/>
  <c r="B7" i="45" s="1"/>
  <c r="S3" i="45"/>
  <c r="F37" i="11"/>
  <c r="Q37" i="26"/>
  <c r="Q8" i="29"/>
  <c r="Q10" i="29"/>
  <c r="Q25" i="29"/>
  <c r="P36" i="29"/>
  <c r="R36" i="29" s="1"/>
  <c r="P8" i="29"/>
  <c r="P9" i="29"/>
  <c r="P10" i="29"/>
  <c r="P15" i="29"/>
  <c r="P16" i="29"/>
  <c r="P30" i="29"/>
  <c r="R30" i="29" s="1"/>
  <c r="Q11" i="28"/>
  <c r="Q13" i="28"/>
  <c r="Q18" i="28"/>
  <c r="Q26" i="28"/>
  <c r="P10" i="27"/>
  <c r="R10" i="27" s="1"/>
  <c r="P21" i="27"/>
  <c r="P35" i="27"/>
  <c r="R35" i="27" s="1"/>
  <c r="P17" i="26"/>
  <c r="P22" i="26"/>
  <c r="P30" i="26"/>
  <c r="P37" i="26"/>
  <c r="Q8" i="26"/>
  <c r="Q11" i="26"/>
  <c r="Q16" i="26"/>
  <c r="Q23" i="26"/>
  <c r="Q27" i="26"/>
  <c r="Q31" i="29"/>
  <c r="P21" i="29"/>
  <c r="R21" i="29" s="1"/>
  <c r="W21" i="29"/>
  <c r="AC21" i="29" s="1"/>
  <c r="P26" i="29"/>
  <c r="P25" i="29"/>
  <c r="R25" i="29" s="1"/>
  <c r="Q20" i="29"/>
  <c r="Q18" i="29"/>
  <c r="Q17" i="29"/>
  <c r="P14" i="29"/>
  <c r="Q14" i="29"/>
  <c r="Q13" i="29"/>
  <c r="Q12" i="29"/>
  <c r="Q37" i="28"/>
  <c r="P29" i="28"/>
  <c r="Q29" i="28"/>
  <c r="R29" i="28" s="1"/>
  <c r="W29" i="28" s="1"/>
  <c r="Q28" i="28"/>
  <c r="Q21" i="27"/>
  <c r="P37" i="27"/>
  <c r="Q36" i="27"/>
  <c r="Q37" i="27"/>
  <c r="P12" i="27"/>
  <c r="R12" i="27" s="1"/>
  <c r="P13" i="27"/>
  <c r="P16" i="27"/>
  <c r="P20" i="27"/>
  <c r="Q27" i="28"/>
  <c r="Q23" i="28"/>
  <c r="Q22" i="28"/>
  <c r="Q17" i="28"/>
  <c r="P21" i="28"/>
  <c r="Q20" i="28"/>
  <c r="P20" i="28"/>
  <c r="R20" i="28" s="1"/>
  <c r="U20" i="28" s="1"/>
  <c r="P15" i="28"/>
  <c r="Q15" i="28"/>
  <c r="Q14" i="28"/>
  <c r="P32" i="27"/>
  <c r="Q31" i="27"/>
  <c r="P31" i="27"/>
  <c r="P30" i="27"/>
  <c r="P26" i="27"/>
  <c r="P25" i="27"/>
  <c r="Q25" i="27"/>
  <c r="Q17" i="27"/>
  <c r="R17" i="27" s="1"/>
  <c r="U17" i="27" s="1"/>
  <c r="P17" i="27"/>
  <c r="Q16" i="27"/>
  <c r="Q12" i="27"/>
  <c r="P8" i="27"/>
  <c r="R8" i="27" s="1"/>
  <c r="P34" i="26"/>
  <c r="P33" i="26"/>
  <c r="Q36" i="26"/>
  <c r="Q33" i="26"/>
  <c r="P29" i="26"/>
  <c r="Q28" i="26"/>
  <c r="R28" i="26" s="1"/>
  <c r="W28" i="26"/>
  <c r="Q29" i="26"/>
  <c r="Q32" i="26"/>
  <c r="P21" i="26"/>
  <c r="Q18" i="26"/>
  <c r="Q15" i="26"/>
  <c r="R15" i="26" s="1"/>
  <c r="Q14" i="26"/>
  <c r="P12" i="26"/>
  <c r="Q10" i="26"/>
  <c r="P8" i="26"/>
  <c r="R8" i="26" s="1"/>
  <c r="C7" i="42"/>
  <c r="P13" i="45"/>
  <c r="R13" i="45" s="1"/>
  <c r="P17" i="45"/>
  <c r="P19" i="45"/>
  <c r="R19" i="45" s="1"/>
  <c r="Q21" i="45"/>
  <c r="Q25" i="45"/>
  <c r="P30" i="45"/>
  <c r="R30" i="45" s="1"/>
  <c r="P32" i="45"/>
  <c r="R32" i="45" s="1"/>
  <c r="Q37" i="45"/>
  <c r="Q7" i="44"/>
  <c r="Q10" i="44"/>
  <c r="Q11" i="44"/>
  <c r="Q15" i="44"/>
  <c r="P18" i="44"/>
  <c r="R18" i="44"/>
  <c r="P20" i="44"/>
  <c r="R20" i="44" s="1"/>
  <c r="Q22" i="44"/>
  <c r="R22" i="44" s="1"/>
  <c r="Q23" i="44"/>
  <c r="Q24" i="44"/>
  <c r="Q26" i="44"/>
  <c r="Q28" i="44"/>
  <c r="P32" i="44"/>
  <c r="Q34" i="44"/>
  <c r="Q35" i="44"/>
  <c r="P8" i="43"/>
  <c r="P9" i="43"/>
  <c r="Q13" i="43"/>
  <c r="Q16" i="43"/>
  <c r="Q17" i="43"/>
  <c r="R30" i="43"/>
  <c r="P35" i="43"/>
  <c r="R35" i="43" s="1"/>
  <c r="P32" i="42"/>
  <c r="Q34" i="42"/>
  <c r="Q35" i="42"/>
  <c r="Q16" i="40"/>
  <c r="P8" i="45"/>
  <c r="R8" i="45" s="1"/>
  <c r="W8" i="45" s="1"/>
  <c r="R9" i="45"/>
  <c r="Q11" i="45"/>
  <c r="R11" i="45" s="1"/>
  <c r="Q14" i="45"/>
  <c r="Q15" i="45"/>
  <c r="Q18" i="45"/>
  <c r="R18" i="45" s="1"/>
  <c r="P23" i="45"/>
  <c r="R23" i="45" s="1"/>
  <c r="P24" i="45"/>
  <c r="R24" i="45" s="1"/>
  <c r="P27" i="45"/>
  <c r="R27" i="45" s="1"/>
  <c r="Q29" i="45"/>
  <c r="P8" i="44"/>
  <c r="P12" i="44"/>
  <c r="R12" i="44" s="1"/>
  <c r="P13" i="44"/>
  <c r="P17" i="44"/>
  <c r="R17" i="44"/>
  <c r="U17" i="44" s="1"/>
  <c r="Y17" i="44" s="1"/>
  <c r="Z17" i="44" s="1"/>
  <c r="P21" i="44"/>
  <c r="R21" i="44"/>
  <c r="P26" i="44"/>
  <c r="R26" i="44" s="1"/>
  <c r="P28" i="44"/>
  <c r="P31" i="44"/>
  <c r="R31" i="44"/>
  <c r="P33" i="44"/>
  <c r="R33" i="44" s="1"/>
  <c r="U33" i="44" s="1"/>
  <c r="P34" i="44"/>
  <c r="R34" i="44" s="1"/>
  <c r="V34" i="44" s="1"/>
  <c r="X34" i="44" s="1"/>
  <c r="P36" i="44"/>
  <c r="P24" i="43"/>
  <c r="Q26" i="43"/>
  <c r="Q28" i="43"/>
  <c r="Q29" i="43"/>
  <c r="B8" i="42"/>
  <c r="P8" i="42"/>
  <c r="P11" i="42"/>
  <c r="P12" i="42"/>
  <c r="R12" i="42"/>
  <c r="P13" i="42"/>
  <c r="P16" i="42"/>
  <c r="P17" i="42"/>
  <c r="R17" i="42" s="1"/>
  <c r="P20" i="42"/>
  <c r="Q30" i="42"/>
  <c r="Q31" i="42"/>
  <c r="Q12" i="41"/>
  <c r="Q14" i="41"/>
  <c r="Q16" i="41"/>
  <c r="Q10" i="38"/>
  <c r="R10" i="38" s="1"/>
  <c r="W32" i="38"/>
  <c r="AC32" i="38" s="1"/>
  <c r="V32" i="38"/>
  <c r="X32" i="38"/>
  <c r="U32" i="38"/>
  <c r="Q18" i="41"/>
  <c r="Q20" i="41"/>
  <c r="R20" i="41" s="1"/>
  <c r="P22" i="41"/>
  <c r="Q27" i="41"/>
  <c r="R27" i="41" s="1"/>
  <c r="Q28" i="41"/>
  <c r="R28" i="41" s="1"/>
  <c r="Q31" i="41"/>
  <c r="Q32" i="41"/>
  <c r="R32" i="41" s="1"/>
  <c r="P7" i="40"/>
  <c r="P11" i="40"/>
  <c r="R11" i="40" s="1"/>
  <c r="V11" i="40" s="1"/>
  <c r="X11" i="40" s="1"/>
  <c r="P12" i="40"/>
  <c r="R12" i="40"/>
  <c r="P23" i="40"/>
  <c r="P26" i="40"/>
  <c r="Q32" i="40"/>
  <c r="R32" i="40" s="1"/>
  <c r="P11" i="39"/>
  <c r="P14" i="39"/>
  <c r="P15" i="39"/>
  <c r="P16" i="39"/>
  <c r="P29" i="39"/>
  <c r="P30" i="39"/>
  <c r="Q32" i="39"/>
  <c r="Q7" i="38"/>
  <c r="P19" i="38"/>
  <c r="R20" i="38"/>
  <c r="R22" i="38"/>
  <c r="Q30" i="38"/>
  <c r="R30" i="38" s="1"/>
  <c r="Q31" i="38"/>
  <c r="Q34" i="38"/>
  <c r="Q35" i="38"/>
  <c r="P37" i="38"/>
  <c r="R37" i="38"/>
  <c r="Q7" i="37"/>
  <c r="P9" i="37"/>
  <c r="P13" i="37"/>
  <c r="Q20" i="37"/>
  <c r="Q22" i="37"/>
  <c r="Q24" i="37"/>
  <c r="P26" i="37"/>
  <c r="Q34" i="37"/>
  <c r="Q35" i="37"/>
  <c r="R8" i="36"/>
  <c r="Q15" i="36"/>
  <c r="Q16" i="36"/>
  <c r="Q17" i="36"/>
  <c r="R17" i="36" s="1"/>
  <c r="V17" i="36" s="1"/>
  <c r="X17" i="36" s="1"/>
  <c r="P34" i="36"/>
  <c r="R34" i="36" s="1"/>
  <c r="R10" i="35"/>
  <c r="R13" i="35"/>
  <c r="R17" i="35"/>
  <c r="U17" i="35" s="1"/>
  <c r="Q7" i="34"/>
  <c r="R7" i="34"/>
  <c r="Q34" i="34"/>
  <c r="Q35" i="34"/>
  <c r="Q30" i="33"/>
  <c r="Q31" i="33"/>
  <c r="Q32" i="33"/>
  <c r="Q34" i="33"/>
  <c r="Q35" i="33"/>
  <c r="Q25" i="32"/>
  <c r="Q28" i="31"/>
  <c r="R28" i="31"/>
  <c r="W28" i="31" s="1"/>
  <c r="Q30" i="31"/>
  <c r="Q31" i="31"/>
  <c r="Q32" i="31"/>
  <c r="Q34" i="31"/>
  <c r="Q35" i="31"/>
  <c r="P11" i="43"/>
  <c r="R13" i="43"/>
  <c r="P17" i="43"/>
  <c r="R17" i="43" s="1"/>
  <c r="Q20" i="43"/>
  <c r="Q22" i="43"/>
  <c r="Q23" i="43"/>
  <c r="R23" i="43" s="1"/>
  <c r="R28" i="43"/>
  <c r="P29" i="43"/>
  <c r="R29" i="43" s="1"/>
  <c r="Q30" i="43"/>
  <c r="Q31" i="43"/>
  <c r="Q32" i="43"/>
  <c r="Q7" i="42"/>
  <c r="Q10" i="42"/>
  <c r="R10" i="42"/>
  <c r="W10" i="42" s="1"/>
  <c r="Q11" i="42"/>
  <c r="Q14" i="42"/>
  <c r="R14" i="42"/>
  <c r="Q15" i="42"/>
  <c r="R15" i="42" s="1"/>
  <c r="W15" i="42" s="1"/>
  <c r="P21" i="42"/>
  <c r="P25" i="42"/>
  <c r="P26" i="42"/>
  <c r="P28" i="42"/>
  <c r="R28" i="42" s="1"/>
  <c r="P31" i="42"/>
  <c r="P35" i="42"/>
  <c r="R35" i="42"/>
  <c r="P8" i="41"/>
  <c r="R13" i="41"/>
  <c r="W13" i="41"/>
  <c r="P33" i="41"/>
  <c r="Q34" i="41"/>
  <c r="R34" i="41" s="1"/>
  <c r="Q35" i="41"/>
  <c r="R35" i="41" s="1"/>
  <c r="Q7" i="40"/>
  <c r="Q11" i="40"/>
  <c r="P14" i="40"/>
  <c r="R14" i="40"/>
  <c r="P16" i="40"/>
  <c r="Q20" i="40"/>
  <c r="Q21" i="40"/>
  <c r="Q23" i="40"/>
  <c r="P28" i="40"/>
  <c r="R28" i="40" s="1"/>
  <c r="P31" i="40"/>
  <c r="R31" i="40" s="1"/>
  <c r="P32" i="40"/>
  <c r="Q36" i="40"/>
  <c r="Q8" i="39"/>
  <c r="Q9" i="39"/>
  <c r="Q11" i="39"/>
  <c r="P18" i="39"/>
  <c r="Q22" i="39"/>
  <c r="R22" i="39" s="1"/>
  <c r="V22" i="39" s="1"/>
  <c r="X22" i="39" s="1"/>
  <c r="Q23" i="39"/>
  <c r="Q24" i="39"/>
  <c r="Q26" i="39"/>
  <c r="Q27" i="39"/>
  <c r="Q29" i="39"/>
  <c r="P32" i="39"/>
  <c r="Q34" i="39"/>
  <c r="Q35" i="39"/>
  <c r="P37" i="39"/>
  <c r="P7" i="38"/>
  <c r="Q11" i="38"/>
  <c r="Q13" i="38"/>
  <c r="R13" i="38" s="1"/>
  <c r="Q14" i="38"/>
  <c r="Q15" i="38"/>
  <c r="R15" i="38"/>
  <c r="U15" i="38" s="1"/>
  <c r="Q17" i="38"/>
  <c r="R17" i="38"/>
  <c r="Q18" i="38"/>
  <c r="P21" i="38"/>
  <c r="P25" i="38"/>
  <c r="P26" i="38"/>
  <c r="P28" i="38"/>
  <c r="R28" i="38"/>
  <c r="P31" i="38"/>
  <c r="P35" i="38"/>
  <c r="R35" i="38" s="1"/>
  <c r="P7" i="37"/>
  <c r="Q9" i="37"/>
  <c r="Q12" i="37"/>
  <c r="R12" i="37"/>
  <c r="Q13" i="37"/>
  <c r="R13" i="37" s="1"/>
  <c r="P17" i="37"/>
  <c r="P19" i="37"/>
  <c r="P20" i="37"/>
  <c r="P21" i="37"/>
  <c r="P23" i="37"/>
  <c r="P24" i="37"/>
  <c r="Q27" i="37"/>
  <c r="P30" i="37"/>
  <c r="R30" i="37" s="1"/>
  <c r="P35" i="37"/>
  <c r="Q36" i="37"/>
  <c r="P9" i="36"/>
  <c r="P13" i="36"/>
  <c r="P15" i="36"/>
  <c r="R15" i="36" s="1"/>
  <c r="P16" i="36"/>
  <c r="P18" i="36"/>
  <c r="R18" i="36" s="1"/>
  <c r="V18" i="36" s="1"/>
  <c r="X18" i="36" s="1"/>
  <c r="Q20" i="36"/>
  <c r="Q24" i="36"/>
  <c r="R24" i="36" s="1"/>
  <c r="Q25" i="36"/>
  <c r="Q26" i="36"/>
  <c r="R26" i="36" s="1"/>
  <c r="V26" i="36"/>
  <c r="X26" i="36"/>
  <c r="Q28" i="36"/>
  <c r="Q29" i="36"/>
  <c r="P22" i="35"/>
  <c r="R22" i="35"/>
  <c r="P23" i="35"/>
  <c r="P24" i="35"/>
  <c r="P27" i="35"/>
  <c r="Q19" i="34"/>
  <c r="Q23" i="34"/>
  <c r="P26" i="34"/>
  <c r="P25" i="33"/>
  <c r="R25" i="33"/>
  <c r="W25" i="33"/>
  <c r="P26" i="33"/>
  <c r="R26" i="33"/>
  <c r="P20" i="32"/>
  <c r="R24" i="32"/>
  <c r="P15" i="31"/>
  <c r="R15" i="31"/>
  <c r="P18" i="31"/>
  <c r="R22" i="31"/>
  <c r="R24" i="31"/>
  <c r="P33" i="29"/>
  <c r="R33" i="29" s="1"/>
  <c r="W33" i="29" s="1"/>
  <c r="P34" i="29"/>
  <c r="R34" i="29" s="1"/>
  <c r="Q8" i="43"/>
  <c r="Q9" i="43"/>
  <c r="R9" i="43" s="1"/>
  <c r="Q11" i="43"/>
  <c r="P15" i="43"/>
  <c r="R15" i="43" s="1"/>
  <c r="P20" i="43"/>
  <c r="P21" i="43"/>
  <c r="P23" i="43"/>
  <c r="Q24" i="43"/>
  <c r="P26" i="43"/>
  <c r="P31" i="43"/>
  <c r="P32" i="43"/>
  <c r="P33" i="43"/>
  <c r="Q37" i="43"/>
  <c r="P7" i="42"/>
  <c r="Q8" i="42"/>
  <c r="Q21" i="42"/>
  <c r="Q25" i="42"/>
  <c r="R33" i="42"/>
  <c r="R34" i="42"/>
  <c r="P36" i="42"/>
  <c r="R36" i="42" s="1"/>
  <c r="Q9" i="41"/>
  <c r="P12" i="41"/>
  <c r="P16" i="41"/>
  <c r="R16" i="41" s="1"/>
  <c r="Q23" i="41"/>
  <c r="Q24" i="41"/>
  <c r="P26" i="41"/>
  <c r="R26" i="41"/>
  <c r="P30" i="41"/>
  <c r="R30" i="41" s="1"/>
  <c r="P35" i="41"/>
  <c r="Q36" i="41"/>
  <c r="R36" i="41" s="1"/>
  <c r="Q13" i="40"/>
  <c r="R13" i="40" s="1"/>
  <c r="W13" i="40" s="1"/>
  <c r="P18" i="40"/>
  <c r="R18" i="40" s="1"/>
  <c r="U18" i="40" s="1"/>
  <c r="P19" i="40"/>
  <c r="R19" i="40" s="1"/>
  <c r="P20" i="40"/>
  <c r="R20" i="40" s="1"/>
  <c r="P21" i="40"/>
  <c r="R30" i="40"/>
  <c r="U30" i="40" s="1"/>
  <c r="P33" i="40"/>
  <c r="R33" i="40" s="1"/>
  <c r="P35" i="40"/>
  <c r="P36" i="40"/>
  <c r="R36" i="40" s="1"/>
  <c r="P37" i="40"/>
  <c r="P8" i="39"/>
  <c r="P9" i="39"/>
  <c r="P10" i="39"/>
  <c r="Q14" i="39"/>
  <c r="Q16" i="39"/>
  <c r="Q17" i="39"/>
  <c r="P22" i="39"/>
  <c r="P23" i="39"/>
  <c r="P24" i="39"/>
  <c r="P27" i="39"/>
  <c r="Q31" i="39"/>
  <c r="R31" i="39" s="1"/>
  <c r="P35" i="39"/>
  <c r="Q37" i="39"/>
  <c r="P8" i="38"/>
  <c r="P9" i="38"/>
  <c r="P12" i="38"/>
  <c r="R12" i="38" s="1"/>
  <c r="P14" i="38"/>
  <c r="P18" i="38"/>
  <c r="R18" i="38" s="1"/>
  <c r="Q21" i="38"/>
  <c r="Q25" i="38"/>
  <c r="P36" i="38"/>
  <c r="Q17" i="37"/>
  <c r="P25" i="37"/>
  <c r="Q31" i="37"/>
  <c r="R31" i="37" s="1"/>
  <c r="W31" i="37" s="1"/>
  <c r="R34" i="37"/>
  <c r="V34" i="37" s="1"/>
  <c r="X34" i="37" s="1"/>
  <c r="P36" i="37"/>
  <c r="R36" i="37" s="1"/>
  <c r="P37" i="37"/>
  <c r="Q9" i="36"/>
  <c r="Q10" i="36"/>
  <c r="R10" i="36" s="1"/>
  <c r="P19" i="36"/>
  <c r="P10" i="34"/>
  <c r="R10" i="34" s="1"/>
  <c r="P11" i="34"/>
  <c r="P14" i="34"/>
  <c r="P15" i="34"/>
  <c r="P16" i="34"/>
  <c r="R11" i="33"/>
  <c r="V11" i="33" s="1"/>
  <c r="X11" i="33" s="1"/>
  <c r="R15" i="33"/>
  <c r="P17" i="33"/>
  <c r="R17" i="33"/>
  <c r="Q20" i="33"/>
  <c r="P8" i="32"/>
  <c r="P9" i="32"/>
  <c r="Q12" i="32"/>
  <c r="Q13" i="32"/>
  <c r="Q16" i="32"/>
  <c r="Q17" i="32"/>
  <c r="Q18" i="32"/>
  <c r="P31" i="32"/>
  <c r="P32" i="32"/>
  <c r="P33" i="32"/>
  <c r="R33" i="32" s="1"/>
  <c r="Q36" i="32"/>
  <c r="Q8" i="31"/>
  <c r="Q9" i="31"/>
  <c r="R10" i="29"/>
  <c r="P12" i="29"/>
  <c r="R12" i="29" s="1"/>
  <c r="P13" i="29"/>
  <c r="P17" i="29"/>
  <c r="P21" i="36"/>
  <c r="P25" i="36"/>
  <c r="P27" i="36"/>
  <c r="P29" i="36"/>
  <c r="Q32" i="36"/>
  <c r="Q35" i="36"/>
  <c r="P11" i="35"/>
  <c r="P15" i="35"/>
  <c r="Q21" i="35"/>
  <c r="R21" i="35" s="1"/>
  <c r="Q25" i="35"/>
  <c r="R25" i="35" s="1"/>
  <c r="U25" i="35" s="1"/>
  <c r="P29" i="35"/>
  <c r="P30" i="35"/>
  <c r="R30" i="35"/>
  <c r="Q32" i="35"/>
  <c r="Q34" i="35"/>
  <c r="R34" i="35" s="1"/>
  <c r="U34" i="35" s="1"/>
  <c r="Q35" i="35"/>
  <c r="R35" i="35" s="1"/>
  <c r="P37" i="35"/>
  <c r="Q9" i="34"/>
  <c r="P17" i="34"/>
  <c r="P20" i="34"/>
  <c r="P21" i="34"/>
  <c r="P23" i="34"/>
  <c r="P24" i="34"/>
  <c r="Q27" i="34"/>
  <c r="R27" i="34" s="1"/>
  <c r="P30" i="34"/>
  <c r="R30" i="34"/>
  <c r="P35" i="34"/>
  <c r="Q36" i="34"/>
  <c r="Q12" i="33"/>
  <c r="Q13" i="33"/>
  <c r="Q16" i="33"/>
  <c r="P18" i="33"/>
  <c r="P20" i="33"/>
  <c r="Q22" i="33"/>
  <c r="Q25" i="33"/>
  <c r="P30" i="33"/>
  <c r="P31" i="33"/>
  <c r="R31" i="33" s="1"/>
  <c r="P32" i="33"/>
  <c r="R32" i="33"/>
  <c r="V32" i="33" s="1"/>
  <c r="P35" i="33"/>
  <c r="Q7" i="32"/>
  <c r="P10" i="32"/>
  <c r="R10" i="32" s="1"/>
  <c r="P12" i="32"/>
  <c r="R12" i="32" s="1"/>
  <c r="P13" i="32"/>
  <c r="R13" i="32" s="1"/>
  <c r="P14" i="32"/>
  <c r="P16" i="32"/>
  <c r="R16" i="32" s="1"/>
  <c r="P17" i="32"/>
  <c r="P18" i="32"/>
  <c r="P22" i="32"/>
  <c r="P25" i="32"/>
  <c r="Q26" i="32"/>
  <c r="R26" i="32" s="1"/>
  <c r="Q28" i="32"/>
  <c r="Q31" i="32"/>
  <c r="R31" i="32" s="1"/>
  <c r="P34" i="32"/>
  <c r="P36" i="32"/>
  <c r="R36" i="32" s="1"/>
  <c r="W36" i="32" s="1"/>
  <c r="P37" i="32"/>
  <c r="P8" i="31"/>
  <c r="P9" i="31"/>
  <c r="R9" i="31" s="1"/>
  <c r="P12" i="31"/>
  <c r="R12" i="31" s="1"/>
  <c r="Q13" i="31"/>
  <c r="P21" i="31"/>
  <c r="P25" i="31"/>
  <c r="R25" i="31" s="1"/>
  <c r="P26" i="31"/>
  <c r="R26" i="31" s="1"/>
  <c r="V26" i="31" s="1"/>
  <c r="X26" i="31" s="1"/>
  <c r="Q13" i="30"/>
  <c r="Q17" i="30"/>
  <c r="Q22" i="30"/>
  <c r="R22" i="30"/>
  <c r="P27" i="30"/>
  <c r="Q37" i="30"/>
  <c r="R37" i="30" s="1"/>
  <c r="W37" i="30" s="1"/>
  <c r="P28" i="29"/>
  <c r="P31" i="29"/>
  <c r="R31" i="29"/>
  <c r="U31" i="29" s="1"/>
  <c r="Q32" i="29"/>
  <c r="R23" i="36"/>
  <c r="R28" i="36"/>
  <c r="V28" i="36" s="1"/>
  <c r="X28" i="36"/>
  <c r="P31" i="36"/>
  <c r="R31" i="36" s="1"/>
  <c r="P32" i="36"/>
  <c r="P33" i="36"/>
  <c r="R33" i="36" s="1"/>
  <c r="Q11" i="35"/>
  <c r="Q15" i="35"/>
  <c r="P20" i="35"/>
  <c r="Q28" i="35"/>
  <c r="R28" i="35" s="1"/>
  <c r="V28" i="35" s="1"/>
  <c r="X28" i="35" s="1"/>
  <c r="Q29" i="35"/>
  <c r="P32" i="35"/>
  <c r="R32" i="35" s="1"/>
  <c r="P35" i="35"/>
  <c r="Q37" i="35"/>
  <c r="Q11" i="34"/>
  <c r="R11" i="34" s="1"/>
  <c r="Q14" i="34"/>
  <c r="Q15" i="34"/>
  <c r="R15" i="34"/>
  <c r="Q17" i="34"/>
  <c r="P25" i="34"/>
  <c r="R34" i="34"/>
  <c r="P36" i="34"/>
  <c r="P37" i="34"/>
  <c r="P8" i="33"/>
  <c r="P9" i="33"/>
  <c r="R9" i="33" s="1"/>
  <c r="P12" i="33"/>
  <c r="R12" i="33" s="1"/>
  <c r="P13" i="33"/>
  <c r="P16" i="33"/>
  <c r="P22" i="33"/>
  <c r="R34" i="33"/>
  <c r="P36" i="33"/>
  <c r="R36" i="33"/>
  <c r="R15" i="32"/>
  <c r="U15" i="32" s="1"/>
  <c r="P19" i="32"/>
  <c r="Q22" i="32"/>
  <c r="Q23" i="32"/>
  <c r="P27" i="32"/>
  <c r="R27" i="32" s="1"/>
  <c r="U27" i="32" s="1"/>
  <c r="P28" i="32"/>
  <c r="P29" i="32"/>
  <c r="R29" i="32" s="1"/>
  <c r="R32" i="32"/>
  <c r="R13" i="31"/>
  <c r="W13" i="31" s="1"/>
  <c r="P36" i="31"/>
  <c r="R36" i="31" s="1"/>
  <c r="P11" i="30"/>
  <c r="R15" i="30"/>
  <c r="Q25" i="30"/>
  <c r="R36" i="30"/>
  <c r="P28" i="30"/>
  <c r="R28" i="30" s="1"/>
  <c r="U28" i="30" s="1"/>
  <c r="Q30" i="30"/>
  <c r="R30" i="30" s="1"/>
  <c r="Q32" i="30"/>
  <c r="R32" i="30"/>
  <c r="V32" i="30" s="1"/>
  <c r="X32" i="30" s="1"/>
  <c r="Q33" i="30"/>
  <c r="Q34" i="30"/>
  <c r="P7" i="29"/>
  <c r="P22" i="29"/>
  <c r="P23" i="29"/>
  <c r="P24" i="29"/>
  <c r="P27" i="29"/>
  <c r="Q12" i="28"/>
  <c r="P16" i="28"/>
  <c r="P17" i="28"/>
  <c r="P18" i="28"/>
  <c r="R18" i="28" s="1"/>
  <c r="Q21" i="28"/>
  <c r="Q25" i="28"/>
  <c r="R25" i="28" s="1"/>
  <c r="R33" i="28"/>
  <c r="P36" i="28"/>
  <c r="R36" i="28"/>
  <c r="W36" i="28"/>
  <c r="Q7" i="27"/>
  <c r="Q15" i="27"/>
  <c r="Q18" i="27"/>
  <c r="P28" i="27"/>
  <c r="R28" i="27" s="1"/>
  <c r="V28" i="27" s="1"/>
  <c r="X28" i="27" s="1"/>
  <c r="Q33" i="27"/>
  <c r="P7" i="26"/>
  <c r="P9" i="26"/>
  <c r="R9" i="26" s="1"/>
  <c r="P10" i="26"/>
  <c r="P11" i="26"/>
  <c r="R11" i="26"/>
  <c r="P23" i="26"/>
  <c r="P8" i="28"/>
  <c r="P9" i="28"/>
  <c r="P12" i="28"/>
  <c r="P14" i="28"/>
  <c r="R14" i="28" s="1"/>
  <c r="Q16" i="28"/>
  <c r="P19" i="28"/>
  <c r="P22" i="28"/>
  <c r="P23" i="28"/>
  <c r="R23" i="28"/>
  <c r="P24" i="28"/>
  <c r="P27" i="28"/>
  <c r="R27" i="28" s="1"/>
  <c r="U27" i="28" s="1"/>
  <c r="Q30" i="28"/>
  <c r="Q31" i="28"/>
  <c r="Q34" i="28"/>
  <c r="Q35" i="28"/>
  <c r="P37" i="28"/>
  <c r="Q9" i="27"/>
  <c r="P11" i="27"/>
  <c r="P14" i="27"/>
  <c r="R14" i="27" s="1"/>
  <c r="Q22" i="27"/>
  <c r="Q23" i="27"/>
  <c r="Q24" i="27"/>
  <c r="Q26" i="27"/>
  <c r="Q27" i="27"/>
  <c r="P29" i="27"/>
  <c r="Q7" i="26"/>
  <c r="Q9" i="26"/>
  <c r="P13" i="26"/>
  <c r="P16" i="26"/>
  <c r="R16" i="26" s="1"/>
  <c r="Q19" i="26"/>
  <c r="R19" i="26" s="1"/>
  <c r="W19" i="26" s="1"/>
  <c r="Q20" i="26"/>
  <c r="Q21" i="26"/>
  <c r="R21" i="26" s="1"/>
  <c r="Q22" i="26"/>
  <c r="R22" i="26"/>
  <c r="V22" i="26" s="1"/>
  <c r="X22" i="26" s="1"/>
  <c r="P25" i="26"/>
  <c r="P26" i="26"/>
  <c r="Q31" i="26"/>
  <c r="Q34" i="26"/>
  <c r="Q35" i="26"/>
  <c r="Q11" i="31"/>
  <c r="R11" i="31" s="1"/>
  <c r="Q16" i="31"/>
  <c r="R16" i="31" s="1"/>
  <c r="Q17" i="31"/>
  <c r="R17" i="31" s="1"/>
  <c r="W17" i="31" s="1"/>
  <c r="Q21" i="31"/>
  <c r="Q25" i="31"/>
  <c r="P30" i="31"/>
  <c r="P31" i="31"/>
  <c r="R31" i="31"/>
  <c r="P32" i="31"/>
  <c r="P35" i="31"/>
  <c r="Q37" i="31"/>
  <c r="R37" i="31" s="1"/>
  <c r="P12" i="30"/>
  <c r="R12" i="30" s="1"/>
  <c r="P16" i="30"/>
  <c r="R16" i="30" s="1"/>
  <c r="P17" i="30"/>
  <c r="R17" i="30"/>
  <c r="U17" i="30" s="1"/>
  <c r="P18" i="30"/>
  <c r="P21" i="30"/>
  <c r="R21" i="30" s="1"/>
  <c r="P23" i="30"/>
  <c r="R23" i="30" s="1"/>
  <c r="P24" i="30"/>
  <c r="Q27" i="30"/>
  <c r="P29" i="30"/>
  <c r="R29" i="30" s="1"/>
  <c r="P31" i="30"/>
  <c r="R31" i="30" s="1"/>
  <c r="P33" i="30"/>
  <c r="R33" i="30" s="1"/>
  <c r="P34" i="30"/>
  <c r="R34" i="30" s="1"/>
  <c r="Q7" i="29"/>
  <c r="Q11" i="29"/>
  <c r="R11" i="29" s="1"/>
  <c r="V11" i="29" s="1"/>
  <c r="X11" i="29" s="1"/>
  <c r="Q15" i="29"/>
  <c r="R15" i="29" s="1"/>
  <c r="W15" i="29" s="1"/>
  <c r="P18" i="29"/>
  <c r="P20" i="29"/>
  <c r="R20" i="29" s="1"/>
  <c r="W20" i="29" s="1"/>
  <c r="Q22" i="29"/>
  <c r="Q23" i="29"/>
  <c r="Q24" i="29"/>
  <c r="Q26" i="29"/>
  <c r="Q27" i="29"/>
  <c r="Q28" i="29"/>
  <c r="Q29" i="29"/>
  <c r="R29" i="29"/>
  <c r="U29" i="29" s="1"/>
  <c r="P32" i="29"/>
  <c r="Q33" i="29"/>
  <c r="Q8" i="28"/>
  <c r="R11" i="28"/>
  <c r="R13" i="28"/>
  <c r="P28" i="28"/>
  <c r="P31" i="28"/>
  <c r="P35" i="28"/>
  <c r="P7" i="27"/>
  <c r="R7" i="27" s="1"/>
  <c r="S7" i="27" s="1"/>
  <c r="P9" i="27"/>
  <c r="Q11" i="27"/>
  <c r="P15" i="27"/>
  <c r="P18" i="27"/>
  <c r="P22" i="27"/>
  <c r="P23" i="27"/>
  <c r="P24" i="27"/>
  <c r="P27" i="27"/>
  <c r="Q29" i="27"/>
  <c r="P33" i="27"/>
  <c r="P34" i="27"/>
  <c r="P36" i="27"/>
  <c r="R36" i="27"/>
  <c r="U36" i="27" s="1"/>
  <c r="Q12" i="26"/>
  <c r="Q13" i="26"/>
  <c r="P18" i="26"/>
  <c r="R18" i="26" s="1"/>
  <c r="P19" i="26"/>
  <c r="P20" i="26"/>
  <c r="R20" i="26" s="1"/>
  <c r="U20" i="26" s="1"/>
  <c r="Q24" i="26"/>
  <c r="Q25" i="26"/>
  <c r="Q26" i="26"/>
  <c r="R29" i="26"/>
  <c r="W29" i="26" s="1"/>
  <c r="P31" i="26"/>
  <c r="P32" i="26"/>
  <c r="R32" i="26"/>
  <c r="W32" i="26" s="1"/>
  <c r="P35" i="26"/>
  <c r="R35" i="26" s="1"/>
  <c r="U35" i="26" s="1"/>
  <c r="P36" i="26"/>
  <c r="Q8" i="33"/>
  <c r="R8" i="33" s="1"/>
  <c r="U8" i="33" s="1"/>
  <c r="Q9" i="33"/>
  <c r="P7" i="33"/>
  <c r="C7" i="26"/>
  <c r="B8" i="26"/>
  <c r="B9" i="26"/>
  <c r="R24" i="26"/>
  <c r="V35" i="27"/>
  <c r="X35" i="27" s="1"/>
  <c r="AA35" i="27" s="1"/>
  <c r="AB35" i="27" s="1"/>
  <c r="B8" i="27"/>
  <c r="B9" i="27"/>
  <c r="C7" i="27"/>
  <c r="Q19" i="27"/>
  <c r="P19" i="27"/>
  <c r="C7" i="28"/>
  <c r="B8" i="28"/>
  <c r="B9" i="28"/>
  <c r="B10" i="28"/>
  <c r="Q9" i="28"/>
  <c r="Q19" i="28"/>
  <c r="W18" i="28"/>
  <c r="W36" i="29"/>
  <c r="V36" i="29"/>
  <c r="X36" i="29" s="1"/>
  <c r="U36" i="29"/>
  <c r="V34" i="29"/>
  <c r="X34" i="29" s="1"/>
  <c r="C7" i="29"/>
  <c r="U35" i="29"/>
  <c r="W35" i="29"/>
  <c r="V35" i="29"/>
  <c r="X35" i="29"/>
  <c r="B8" i="29"/>
  <c r="Q19" i="29"/>
  <c r="P19" i="29"/>
  <c r="U14" i="30"/>
  <c r="V14" i="30"/>
  <c r="X14" i="30" s="1"/>
  <c r="W14" i="30"/>
  <c r="S7" i="30"/>
  <c r="T7" i="30" s="1"/>
  <c r="B8" i="30"/>
  <c r="C7" i="30"/>
  <c r="U15" i="30"/>
  <c r="W15" i="30"/>
  <c r="V15" i="30"/>
  <c r="X15" i="30" s="1"/>
  <c r="U29" i="30"/>
  <c r="W31" i="30"/>
  <c r="U33" i="30"/>
  <c r="U7" i="30"/>
  <c r="W7" i="30"/>
  <c r="Q20" i="30"/>
  <c r="R7" i="31"/>
  <c r="U9" i="31"/>
  <c r="W9" i="31"/>
  <c r="V9" i="31"/>
  <c r="X9" i="31" s="1"/>
  <c r="V15" i="31"/>
  <c r="X15" i="31" s="1"/>
  <c r="U13" i="31"/>
  <c r="R32" i="31"/>
  <c r="B8" i="31"/>
  <c r="B9" i="31" s="1"/>
  <c r="B10" i="31" s="1"/>
  <c r="B11" i="31" s="1"/>
  <c r="C7" i="31"/>
  <c r="R29" i="31"/>
  <c r="R10" i="31"/>
  <c r="U12" i="31"/>
  <c r="V22" i="31"/>
  <c r="X22" i="31" s="1"/>
  <c r="U22" i="31"/>
  <c r="W22" i="31"/>
  <c r="W24" i="31"/>
  <c r="V24" i="31"/>
  <c r="X24" i="31" s="1"/>
  <c r="U24" i="31"/>
  <c r="Q19" i="31"/>
  <c r="P19" i="31"/>
  <c r="U26" i="32"/>
  <c r="V15" i="32"/>
  <c r="X15" i="32" s="1"/>
  <c r="W15" i="32"/>
  <c r="R7" i="32"/>
  <c r="S7" i="32"/>
  <c r="W13" i="32"/>
  <c r="V12" i="32"/>
  <c r="X12" i="32" s="1"/>
  <c r="R18" i="32"/>
  <c r="R19" i="32"/>
  <c r="R22" i="32"/>
  <c r="V27" i="32"/>
  <c r="X27" i="32" s="1"/>
  <c r="W27" i="32"/>
  <c r="B8" i="32"/>
  <c r="B9" i="32" s="1"/>
  <c r="C7" i="32"/>
  <c r="R8" i="32"/>
  <c r="W24" i="32"/>
  <c r="U24" i="32"/>
  <c r="V24" i="32"/>
  <c r="X24" i="32" s="1"/>
  <c r="R25" i="32"/>
  <c r="W29" i="32"/>
  <c r="V29" i="32"/>
  <c r="X29" i="32" s="1"/>
  <c r="U29" i="32"/>
  <c r="W11" i="33"/>
  <c r="U11" i="33"/>
  <c r="W15" i="33"/>
  <c r="V15" i="33"/>
  <c r="X15" i="33" s="1"/>
  <c r="U15" i="33"/>
  <c r="W21" i="33"/>
  <c r="V21" i="33"/>
  <c r="X21" i="33"/>
  <c r="U21" i="33"/>
  <c r="B8" i="33"/>
  <c r="B9" i="33" s="1"/>
  <c r="C7" i="33"/>
  <c r="V25" i="33"/>
  <c r="X25" i="33" s="1"/>
  <c r="U25" i="33"/>
  <c r="U31" i="33"/>
  <c r="W31" i="33"/>
  <c r="V31" i="33"/>
  <c r="X31" i="33" s="1"/>
  <c r="R10" i="33"/>
  <c r="R24" i="33"/>
  <c r="R29" i="33"/>
  <c r="R33" i="33"/>
  <c r="R14" i="33"/>
  <c r="V26" i="33"/>
  <c r="X26" i="33" s="1"/>
  <c r="U26" i="33"/>
  <c r="W26" i="33"/>
  <c r="W36" i="33"/>
  <c r="V36" i="33"/>
  <c r="X36" i="33" s="1"/>
  <c r="U36" i="33"/>
  <c r="Q19" i="33"/>
  <c r="P19" i="33"/>
  <c r="V15" i="34"/>
  <c r="X15" i="34" s="1"/>
  <c r="U10" i="34"/>
  <c r="V10" i="34"/>
  <c r="X10" i="34" s="1"/>
  <c r="B8" i="34"/>
  <c r="B9" i="34" s="1"/>
  <c r="B10" i="34" s="1"/>
  <c r="C7" i="34"/>
  <c r="Q21" i="34"/>
  <c r="U7" i="34"/>
  <c r="V7" i="34"/>
  <c r="X7" i="34" s="1"/>
  <c r="R12" i="34"/>
  <c r="R14" i="34"/>
  <c r="R16" i="34"/>
  <c r="V30" i="34"/>
  <c r="X30" i="34" s="1"/>
  <c r="AA30" i="34" s="1"/>
  <c r="AB30" i="34" s="1"/>
  <c r="W10" i="34"/>
  <c r="R23" i="34"/>
  <c r="R25" i="34"/>
  <c r="W25" i="34" s="1"/>
  <c r="R33" i="34"/>
  <c r="V33" i="34" s="1"/>
  <c r="R37" i="34"/>
  <c r="B8" i="35"/>
  <c r="B9" i="35" s="1"/>
  <c r="C7" i="35"/>
  <c r="V30" i="35"/>
  <c r="X30" i="35" s="1"/>
  <c r="W28" i="35"/>
  <c r="U28" i="35"/>
  <c r="R7" i="35"/>
  <c r="S7" i="35" s="1"/>
  <c r="V22" i="35"/>
  <c r="X22" i="35" s="1"/>
  <c r="W10" i="35"/>
  <c r="V10" i="35"/>
  <c r="X10" i="35" s="1"/>
  <c r="U10" i="35"/>
  <c r="U13" i="35"/>
  <c r="W13" i="35"/>
  <c r="V13" i="35"/>
  <c r="X13" i="35" s="1"/>
  <c r="V34" i="35"/>
  <c r="X34" i="35"/>
  <c r="W34" i="35"/>
  <c r="R23" i="35"/>
  <c r="V17" i="35"/>
  <c r="X17" i="35" s="1"/>
  <c r="W25" i="35"/>
  <c r="V25" i="35"/>
  <c r="X25" i="35" s="1"/>
  <c r="R26" i="35"/>
  <c r="U35" i="35"/>
  <c r="Q9" i="35"/>
  <c r="W17" i="35"/>
  <c r="Q19" i="35"/>
  <c r="P19" i="35"/>
  <c r="W17" i="36"/>
  <c r="U17" i="36"/>
  <c r="V23" i="36"/>
  <c r="X23" i="36"/>
  <c r="U23" i="36"/>
  <c r="W23" i="36"/>
  <c r="W24" i="36"/>
  <c r="U8" i="36"/>
  <c r="V8" i="36"/>
  <c r="X8" i="36" s="1"/>
  <c r="W8" i="36"/>
  <c r="Q12" i="36"/>
  <c r="R12" i="36" s="1"/>
  <c r="U28" i="36"/>
  <c r="W28" i="36"/>
  <c r="V31" i="36"/>
  <c r="X31" i="36" s="1"/>
  <c r="W31" i="36"/>
  <c r="U31" i="36"/>
  <c r="Q21" i="36"/>
  <c r="Q22" i="36"/>
  <c r="R22" i="36"/>
  <c r="B8" i="36"/>
  <c r="B9" i="36" s="1"/>
  <c r="B10" i="36" s="1"/>
  <c r="C7" i="36"/>
  <c r="Q37" i="36"/>
  <c r="R29" i="36"/>
  <c r="R25" i="36"/>
  <c r="W8" i="37"/>
  <c r="V8" i="37"/>
  <c r="X8" i="37" s="1"/>
  <c r="B8" i="37"/>
  <c r="B9" i="37" s="1"/>
  <c r="C7" i="37"/>
  <c r="Q21" i="37"/>
  <c r="R32" i="37"/>
  <c r="U8" i="37"/>
  <c r="R16" i="37"/>
  <c r="V30" i="37"/>
  <c r="X30" i="37" s="1"/>
  <c r="U30" i="37"/>
  <c r="W30" i="37"/>
  <c r="V36" i="37"/>
  <c r="X36" i="37" s="1"/>
  <c r="R23" i="37"/>
  <c r="R25" i="37"/>
  <c r="U31" i="37"/>
  <c r="V31" i="37"/>
  <c r="X31" i="37" s="1"/>
  <c r="R7" i="38"/>
  <c r="S7" i="38" s="1"/>
  <c r="U10" i="38"/>
  <c r="W15" i="38"/>
  <c r="V15" i="38"/>
  <c r="X15" i="38" s="1"/>
  <c r="V12" i="38"/>
  <c r="X12" i="38" s="1"/>
  <c r="W12" i="38"/>
  <c r="U12" i="38"/>
  <c r="V30" i="38"/>
  <c r="X30" i="38" s="1"/>
  <c r="U13" i="38"/>
  <c r="V13" i="38"/>
  <c r="X13" i="38" s="1"/>
  <c r="W13" i="38"/>
  <c r="V17" i="38"/>
  <c r="X17" i="38" s="1"/>
  <c r="U17" i="38"/>
  <c r="W17" i="38"/>
  <c r="U28" i="38"/>
  <c r="V22" i="38"/>
  <c r="X22" i="38"/>
  <c r="U22" i="38"/>
  <c r="W22" i="38"/>
  <c r="W37" i="38"/>
  <c r="V37" i="38"/>
  <c r="X37" i="38" s="1"/>
  <c r="U37" i="38"/>
  <c r="Y32" i="38"/>
  <c r="Z32" i="38" s="1"/>
  <c r="U35" i="38"/>
  <c r="C7" i="38"/>
  <c r="AA32" i="38"/>
  <c r="AB32" i="38" s="1"/>
  <c r="Q9" i="38"/>
  <c r="R9" i="38" s="1"/>
  <c r="Q19" i="38"/>
  <c r="R19" i="38" s="1"/>
  <c r="R25" i="38"/>
  <c r="B8" i="38"/>
  <c r="B9" i="38" s="1"/>
  <c r="R24" i="38"/>
  <c r="W18" i="38"/>
  <c r="R8" i="39"/>
  <c r="R9" i="39"/>
  <c r="B8" i="39"/>
  <c r="B9" i="39"/>
  <c r="C7" i="39"/>
  <c r="R11" i="39"/>
  <c r="R15" i="39"/>
  <c r="R29" i="39"/>
  <c r="R23" i="39"/>
  <c r="R24" i="39"/>
  <c r="R25" i="39"/>
  <c r="R26" i="39"/>
  <c r="Q19" i="39"/>
  <c r="P19" i="39"/>
  <c r="R7" i="40"/>
  <c r="V12" i="40"/>
  <c r="X12" i="40"/>
  <c r="U12" i="40"/>
  <c r="W12" i="40"/>
  <c r="V18" i="40"/>
  <c r="X18" i="40"/>
  <c r="U33" i="40"/>
  <c r="B8" i="40"/>
  <c r="B9" i="40" s="1"/>
  <c r="B10" i="40" s="1"/>
  <c r="B11" i="40" s="1"/>
  <c r="C7" i="40"/>
  <c r="W18" i="40"/>
  <c r="W30" i="40"/>
  <c r="V30" i="40"/>
  <c r="X30" i="40" s="1"/>
  <c r="V19" i="40"/>
  <c r="X19" i="40" s="1"/>
  <c r="W19" i="40"/>
  <c r="U19" i="40"/>
  <c r="U24" i="40"/>
  <c r="W24" i="40"/>
  <c r="V24" i="40"/>
  <c r="X24" i="40" s="1"/>
  <c r="R26" i="40"/>
  <c r="V31" i="40"/>
  <c r="X31" i="40" s="1"/>
  <c r="U31" i="40"/>
  <c r="W31" i="40"/>
  <c r="Q37" i="40"/>
  <c r="R37" i="40" s="1"/>
  <c r="U20" i="40"/>
  <c r="V20" i="40"/>
  <c r="X20" i="40"/>
  <c r="W20" i="40"/>
  <c r="AC13" i="41"/>
  <c r="AD13" i="41" s="1"/>
  <c r="V26" i="41"/>
  <c r="X26" i="41" s="1"/>
  <c r="U26" i="41"/>
  <c r="W26" i="41"/>
  <c r="B8" i="41"/>
  <c r="B9" i="41" s="1"/>
  <c r="C7" i="41"/>
  <c r="W36" i="41"/>
  <c r="U36" i="41"/>
  <c r="V36" i="41"/>
  <c r="X36" i="41" s="1"/>
  <c r="R7" i="41"/>
  <c r="U27" i="41"/>
  <c r="V27" i="41"/>
  <c r="X27" i="41" s="1"/>
  <c r="W27" i="41"/>
  <c r="V30" i="41"/>
  <c r="X30" i="41" s="1"/>
  <c r="U30" i="41"/>
  <c r="W30" i="41"/>
  <c r="W11" i="41"/>
  <c r="V11" i="41"/>
  <c r="X11" i="41" s="1"/>
  <c r="W21" i="41"/>
  <c r="U21" i="41"/>
  <c r="V21" i="41"/>
  <c r="X21" i="41"/>
  <c r="U13" i="41"/>
  <c r="V13" i="41"/>
  <c r="X13" i="41" s="1"/>
  <c r="U11" i="41"/>
  <c r="U20" i="41"/>
  <c r="V20" i="41"/>
  <c r="X20" i="41" s="1"/>
  <c r="W20" i="41"/>
  <c r="W32" i="41"/>
  <c r="U32" i="41"/>
  <c r="V32" i="41"/>
  <c r="X32" i="41" s="1"/>
  <c r="R23" i="41"/>
  <c r="R25" i="41"/>
  <c r="Q19" i="41"/>
  <c r="R19" i="41" s="1"/>
  <c r="R31" i="41"/>
  <c r="R37" i="41"/>
  <c r="U10" i="42"/>
  <c r="V15" i="42"/>
  <c r="X15" i="42"/>
  <c r="R7" i="42"/>
  <c r="R11" i="42"/>
  <c r="U12" i="42"/>
  <c r="W12" i="42"/>
  <c r="V12" i="42"/>
  <c r="X12" i="42" s="1"/>
  <c r="W17" i="42"/>
  <c r="U17" i="42"/>
  <c r="V17" i="42"/>
  <c r="X17" i="42" s="1"/>
  <c r="W28" i="42"/>
  <c r="V28" i="42"/>
  <c r="X28" i="42"/>
  <c r="U28" i="42"/>
  <c r="W36" i="42"/>
  <c r="V36" i="42"/>
  <c r="X36" i="42" s="1"/>
  <c r="U36" i="42"/>
  <c r="W33" i="42"/>
  <c r="V33" i="42"/>
  <c r="X33" i="42"/>
  <c r="B9" i="42"/>
  <c r="B10" i="42" s="1"/>
  <c r="R23" i="42"/>
  <c r="R25" i="42"/>
  <c r="U27" i="42"/>
  <c r="W27" i="42"/>
  <c r="V27" i="42"/>
  <c r="X27" i="42" s="1"/>
  <c r="V34" i="42"/>
  <c r="X34" i="42" s="1"/>
  <c r="U34" i="42"/>
  <c r="W34" i="42"/>
  <c r="C8" i="42"/>
  <c r="U33" i="42"/>
  <c r="Q19" i="42"/>
  <c r="P19" i="42"/>
  <c r="W15" i="43"/>
  <c r="W9" i="43"/>
  <c r="U9" i="43"/>
  <c r="V9" i="43"/>
  <c r="X9" i="43"/>
  <c r="R7" i="43"/>
  <c r="S7" i="43" s="1"/>
  <c r="W17" i="43"/>
  <c r="U17" i="43"/>
  <c r="V17" i="43"/>
  <c r="X17" i="43" s="1"/>
  <c r="R16" i="43"/>
  <c r="W28" i="43"/>
  <c r="U28" i="43"/>
  <c r="V28" i="43"/>
  <c r="X28" i="43" s="1"/>
  <c r="B8" i="43"/>
  <c r="B9" i="43"/>
  <c r="C7" i="43"/>
  <c r="R8" i="43"/>
  <c r="R19" i="43"/>
  <c r="V30" i="43"/>
  <c r="X30" i="43"/>
  <c r="U30" i="43"/>
  <c r="W30" i="43"/>
  <c r="R31" i="43"/>
  <c r="W29" i="43"/>
  <c r="V29" i="43"/>
  <c r="X29" i="43"/>
  <c r="R21" i="43"/>
  <c r="U29" i="43"/>
  <c r="R37" i="43"/>
  <c r="W20" i="44"/>
  <c r="V20" i="44"/>
  <c r="X20" i="44"/>
  <c r="U20" i="44"/>
  <c r="V22" i="44"/>
  <c r="X22" i="44" s="1"/>
  <c r="U22" i="44"/>
  <c r="W22" i="44"/>
  <c r="R8" i="44"/>
  <c r="W21" i="44"/>
  <c r="V21" i="44"/>
  <c r="X21" i="44" s="1"/>
  <c r="U21" i="44"/>
  <c r="Y33" i="44"/>
  <c r="Z33" i="44" s="1"/>
  <c r="R15" i="44"/>
  <c r="B8" i="44"/>
  <c r="B9" i="44" s="1"/>
  <c r="C7" i="44"/>
  <c r="W18" i="44"/>
  <c r="V18" i="44"/>
  <c r="X18" i="44" s="1"/>
  <c r="U18" i="44"/>
  <c r="W34" i="44"/>
  <c r="V17" i="44"/>
  <c r="X17" i="44" s="1"/>
  <c r="W33" i="44"/>
  <c r="V33" i="44"/>
  <c r="X33" i="44" s="1"/>
  <c r="R23" i="44"/>
  <c r="W17" i="44"/>
  <c r="U31" i="44"/>
  <c r="Q19" i="44"/>
  <c r="P19" i="44"/>
  <c r="R19" i="44"/>
  <c r="P7" i="45"/>
  <c r="U19" i="45"/>
  <c r="Y19" i="45" s="1"/>
  <c r="U35" i="45"/>
  <c r="Y35" i="45" s="1"/>
  <c r="U27" i="45"/>
  <c r="Y27" i="45" s="1"/>
  <c r="W11" i="45"/>
  <c r="U11" i="45"/>
  <c r="V11" i="45"/>
  <c r="X11" i="45" s="1"/>
  <c r="U13" i="45"/>
  <c r="W13" i="45"/>
  <c r="V13" i="45"/>
  <c r="X13" i="45" s="1"/>
  <c r="U9" i="45"/>
  <c r="W9" i="45"/>
  <c r="V12" i="45"/>
  <c r="X12" i="45" s="1"/>
  <c r="U12" i="45"/>
  <c r="W18" i="45"/>
  <c r="V18" i="45"/>
  <c r="X18" i="45" s="1"/>
  <c r="U18" i="45"/>
  <c r="W33" i="45"/>
  <c r="V33" i="45"/>
  <c r="X33" i="45" s="1"/>
  <c r="U33" i="45"/>
  <c r="V9" i="45"/>
  <c r="X9" i="45" s="1"/>
  <c r="V22" i="45"/>
  <c r="X22" i="45" s="1"/>
  <c r="U22" i="45"/>
  <c r="W22" i="45"/>
  <c r="U23" i="45"/>
  <c r="V23" i="45"/>
  <c r="X23" i="45" s="1"/>
  <c r="W23" i="45"/>
  <c r="W12" i="45"/>
  <c r="R21" i="45"/>
  <c r="R37" i="45"/>
  <c r="B8" i="45"/>
  <c r="C7" i="45"/>
  <c r="V8" i="45"/>
  <c r="X8" i="45" s="1"/>
  <c r="V16" i="45"/>
  <c r="X16" i="45"/>
  <c r="U16" i="45"/>
  <c r="W16" i="45"/>
  <c r="V30" i="45"/>
  <c r="X30" i="45"/>
  <c r="U30" i="45"/>
  <c r="W30" i="45"/>
  <c r="W32" i="45"/>
  <c r="V32" i="45"/>
  <c r="X32" i="45" s="1"/>
  <c r="U32" i="45"/>
  <c r="V19" i="45"/>
  <c r="X19" i="45" s="1"/>
  <c r="V27" i="45"/>
  <c r="X27" i="45"/>
  <c r="V35" i="45"/>
  <c r="X35" i="45"/>
  <c r="W19" i="45"/>
  <c r="W27" i="45"/>
  <c r="W35" i="45"/>
  <c r="R33" i="27"/>
  <c r="V33" i="27"/>
  <c r="X33" i="27" s="1"/>
  <c r="R26" i="27"/>
  <c r="U32" i="26"/>
  <c r="R37" i="26"/>
  <c r="R17" i="29"/>
  <c r="W17" i="29" s="1"/>
  <c r="AC17" i="29" s="1"/>
  <c r="AD17" i="29" s="1"/>
  <c r="R19" i="28"/>
  <c r="R31" i="28"/>
  <c r="V31" i="28" s="1"/>
  <c r="X31" i="28" s="1"/>
  <c r="R12" i="28"/>
  <c r="V10" i="27"/>
  <c r="X10" i="27" s="1"/>
  <c r="AA10" i="27" s="1"/>
  <c r="W10" i="27"/>
  <c r="AC10" i="27" s="1"/>
  <c r="AD10" i="27"/>
  <c r="U10" i="27"/>
  <c r="Y10" i="27"/>
  <c r="R21" i="27"/>
  <c r="R23" i="27"/>
  <c r="V23" i="27" s="1"/>
  <c r="X23" i="27" s="1"/>
  <c r="R31" i="26"/>
  <c r="R33" i="26"/>
  <c r="W33" i="26" s="1"/>
  <c r="R23" i="26"/>
  <c r="R32" i="29"/>
  <c r="U32" i="29" s="1"/>
  <c r="U21" i="29"/>
  <c r="V21" i="29"/>
  <c r="X21" i="29" s="1"/>
  <c r="AA21" i="29" s="1"/>
  <c r="R26" i="29"/>
  <c r="V26" i="29" s="1"/>
  <c r="X26" i="29"/>
  <c r="R13" i="29"/>
  <c r="V13" i="29"/>
  <c r="U12" i="29"/>
  <c r="Y12" i="29" s="1"/>
  <c r="Z12" i="29" s="1"/>
  <c r="R7" i="29"/>
  <c r="S7" i="29" s="1"/>
  <c r="R35" i="28"/>
  <c r="V29" i="28"/>
  <c r="X29" i="28"/>
  <c r="R28" i="28"/>
  <c r="W28" i="28" s="1"/>
  <c r="R37" i="27"/>
  <c r="U29" i="28"/>
  <c r="Y29" i="28" s="1"/>
  <c r="V27" i="28"/>
  <c r="X27" i="28" s="1"/>
  <c r="R22" i="28"/>
  <c r="R17" i="28"/>
  <c r="R21" i="28"/>
  <c r="V21" i="28"/>
  <c r="X21" i="28" s="1"/>
  <c r="U21" i="28"/>
  <c r="Y21" i="28" s="1"/>
  <c r="R31" i="27"/>
  <c r="W31" i="27"/>
  <c r="R25" i="27"/>
  <c r="V25" i="27" s="1"/>
  <c r="X25" i="27" s="1"/>
  <c r="R24" i="27"/>
  <c r="R18" i="27"/>
  <c r="W18" i="27" s="1"/>
  <c r="V17" i="27"/>
  <c r="X17" i="27"/>
  <c r="W17" i="27"/>
  <c r="AC17" i="27"/>
  <c r="AD17" i="27"/>
  <c r="R34" i="26"/>
  <c r="W34" i="26" s="1"/>
  <c r="V32" i="26"/>
  <c r="X32" i="26" s="1"/>
  <c r="R36" i="26"/>
  <c r="U36" i="26" s="1"/>
  <c r="Y36" i="26" s="1"/>
  <c r="V35" i="26"/>
  <c r="X35" i="26" s="1"/>
  <c r="AA35" i="26"/>
  <c r="AB35" i="26" s="1"/>
  <c r="W35" i="26"/>
  <c r="U28" i="26"/>
  <c r="Y28" i="26" s="1"/>
  <c r="V28" i="26"/>
  <c r="X28" i="26" s="1"/>
  <c r="AA28" i="26" s="1"/>
  <c r="V29" i="26"/>
  <c r="X29" i="26" s="1"/>
  <c r="AA29" i="26" s="1"/>
  <c r="AB29" i="26" s="1"/>
  <c r="U29" i="26"/>
  <c r="Y29" i="26" s="1"/>
  <c r="Z29" i="26"/>
  <c r="R26" i="26"/>
  <c r="W26" i="26"/>
  <c r="U19" i="26"/>
  <c r="Y19" i="26" s="1"/>
  <c r="W20" i="26"/>
  <c r="AC20" i="26"/>
  <c r="V19" i="26"/>
  <c r="X19" i="26"/>
  <c r="AA19" i="26" s="1"/>
  <c r="W18" i="26"/>
  <c r="AC18" i="26" s="1"/>
  <c r="V15" i="26"/>
  <c r="X15" i="26"/>
  <c r="AA15" i="26"/>
  <c r="W15" i="26"/>
  <c r="U15" i="26"/>
  <c r="Y15" i="26" s="1"/>
  <c r="R12" i="26"/>
  <c r="W12" i="26"/>
  <c r="U8" i="26"/>
  <c r="Y8" i="26" s="1"/>
  <c r="R7" i="26"/>
  <c r="W7" i="26" s="1"/>
  <c r="V10" i="36"/>
  <c r="X10" i="36" s="1"/>
  <c r="U10" i="36"/>
  <c r="W10" i="36"/>
  <c r="V34" i="41"/>
  <c r="X34" i="41" s="1"/>
  <c r="U34" i="41"/>
  <c r="W34" i="41"/>
  <c r="AC8" i="45"/>
  <c r="AD8" i="45" s="1"/>
  <c r="U34" i="44"/>
  <c r="V10" i="42"/>
  <c r="X10" i="42"/>
  <c r="U11" i="40"/>
  <c r="W22" i="39"/>
  <c r="W34" i="37"/>
  <c r="V13" i="31"/>
  <c r="X13" i="31" s="1"/>
  <c r="W36" i="27"/>
  <c r="AC36" i="27" s="1"/>
  <c r="AD36" i="27" s="1"/>
  <c r="V36" i="27"/>
  <c r="X36" i="27" s="1"/>
  <c r="W16" i="30"/>
  <c r="V16" i="30"/>
  <c r="X16" i="30" s="1"/>
  <c r="U16" i="30"/>
  <c r="U11" i="26"/>
  <c r="V11" i="26"/>
  <c r="X11" i="26" s="1"/>
  <c r="W15" i="31"/>
  <c r="U15" i="31"/>
  <c r="S7" i="34"/>
  <c r="T7" i="34"/>
  <c r="W7" i="34"/>
  <c r="R15" i="45"/>
  <c r="V11" i="31"/>
  <c r="X11" i="31" s="1"/>
  <c r="V26" i="27"/>
  <c r="X26" i="27" s="1"/>
  <c r="U26" i="27"/>
  <c r="Y26" i="27" s="1"/>
  <c r="Z26" i="27" s="1"/>
  <c r="W26" i="27"/>
  <c r="AC26" i="27" s="1"/>
  <c r="AD26" i="27" s="1"/>
  <c r="W31" i="39"/>
  <c r="V31" i="39"/>
  <c r="X31" i="39" s="1"/>
  <c r="R21" i="38"/>
  <c r="U15" i="42"/>
  <c r="W11" i="40"/>
  <c r="U22" i="39"/>
  <c r="U34" i="37"/>
  <c r="U26" i="36"/>
  <c r="U28" i="31"/>
  <c r="Y28" i="31" s="1"/>
  <c r="Z28" i="31" s="1"/>
  <c r="W34" i="30"/>
  <c r="W11" i="26"/>
  <c r="AC11" i="26" s="1"/>
  <c r="W22" i="26"/>
  <c r="U22" i="26"/>
  <c r="W36" i="30"/>
  <c r="U36" i="30"/>
  <c r="V36" i="30"/>
  <c r="X36" i="30" s="1"/>
  <c r="W20" i="28"/>
  <c r="V20" i="28"/>
  <c r="X20" i="28" s="1"/>
  <c r="U26" i="31"/>
  <c r="W26" i="31"/>
  <c r="W12" i="31"/>
  <c r="V12" i="31"/>
  <c r="X12" i="31" s="1"/>
  <c r="R37" i="35"/>
  <c r="V20" i="29"/>
  <c r="X20" i="29" s="1"/>
  <c r="U20" i="29"/>
  <c r="Y20" i="29"/>
  <c r="Z20" i="29" s="1"/>
  <c r="W10" i="29"/>
  <c r="V10" i="29"/>
  <c r="X10" i="29"/>
  <c r="AA10" i="29" s="1"/>
  <c r="AB10" i="29" s="1"/>
  <c r="U10" i="29"/>
  <c r="Y10" i="29" s="1"/>
  <c r="Z10" i="29" s="1"/>
  <c r="W33" i="40"/>
  <c r="V33" i="40"/>
  <c r="X33" i="40" s="1"/>
  <c r="V36" i="28"/>
  <c r="X36" i="28" s="1"/>
  <c r="U36" i="28"/>
  <c r="W36" i="26"/>
  <c r="AC36" i="26" s="1"/>
  <c r="AD36" i="26" s="1"/>
  <c r="V15" i="29"/>
  <c r="X15" i="29"/>
  <c r="AA15" i="29" s="1"/>
  <c r="U15" i="29"/>
  <c r="Y15" i="29" s="1"/>
  <c r="Z15" i="29" s="1"/>
  <c r="U14" i="28"/>
  <c r="W14" i="28"/>
  <c r="AC14" i="28" s="1"/>
  <c r="AD14" i="28" s="1"/>
  <c r="V14" i="28"/>
  <c r="X14" i="28" s="1"/>
  <c r="U13" i="40"/>
  <c r="V13" i="40"/>
  <c r="X13" i="40" s="1"/>
  <c r="U18" i="36"/>
  <c r="W18" i="36"/>
  <c r="R9" i="36"/>
  <c r="U8" i="45"/>
  <c r="U31" i="39"/>
  <c r="W26" i="36"/>
  <c r="V28" i="31"/>
  <c r="X28" i="31"/>
  <c r="W31" i="26"/>
  <c r="U31" i="26"/>
  <c r="Y31" i="26" s="1"/>
  <c r="V31" i="26"/>
  <c r="X31" i="26" s="1"/>
  <c r="AA31" i="26" s="1"/>
  <c r="AB31" i="26" s="1"/>
  <c r="W33" i="27"/>
  <c r="AC33" i="27"/>
  <c r="W31" i="28"/>
  <c r="U31" i="28"/>
  <c r="Y31" i="28"/>
  <c r="U11" i="28"/>
  <c r="W29" i="29"/>
  <c r="V29" i="29"/>
  <c r="X29" i="29"/>
  <c r="R13" i="26"/>
  <c r="R16" i="28"/>
  <c r="R24" i="29"/>
  <c r="U24" i="29" s="1"/>
  <c r="R22" i="27"/>
  <c r="R9" i="27"/>
  <c r="S9" i="27"/>
  <c r="T9" i="27"/>
  <c r="R28" i="29"/>
  <c r="W28" i="30"/>
  <c r="AC28" i="30" s="1"/>
  <c r="AD28" i="30" s="1"/>
  <c r="V28" i="30"/>
  <c r="X28" i="30" s="1"/>
  <c r="R22" i="33"/>
  <c r="R29" i="35"/>
  <c r="R11" i="35"/>
  <c r="R20" i="33"/>
  <c r="R26" i="43"/>
  <c r="R37" i="39"/>
  <c r="R21" i="40"/>
  <c r="R31" i="42"/>
  <c r="R21" i="42"/>
  <c r="R24" i="43"/>
  <c r="R19" i="35"/>
  <c r="R21" i="34"/>
  <c r="V20" i="26"/>
  <c r="X20" i="26" s="1"/>
  <c r="R27" i="27"/>
  <c r="R25" i="26"/>
  <c r="R22" i="29"/>
  <c r="R16" i="33"/>
  <c r="R32" i="36"/>
  <c r="R21" i="31"/>
  <c r="R30" i="33"/>
  <c r="R17" i="34"/>
  <c r="R14" i="38"/>
  <c r="R17" i="37"/>
  <c r="R11" i="43"/>
  <c r="V31" i="44"/>
  <c r="X31" i="44"/>
  <c r="W31" i="44"/>
  <c r="R16" i="40"/>
  <c r="R29" i="27"/>
  <c r="R11" i="27"/>
  <c r="R27" i="29"/>
  <c r="W31" i="29"/>
  <c r="V31" i="29"/>
  <c r="X31" i="29" s="1"/>
  <c r="R27" i="30"/>
  <c r="R35" i="33"/>
  <c r="R17" i="32"/>
  <c r="R14" i="39"/>
  <c r="R20" i="43"/>
  <c r="R9" i="37"/>
  <c r="R28" i="44"/>
  <c r="V9" i="33"/>
  <c r="X9" i="33" s="1"/>
  <c r="AA9" i="33" s="1"/>
  <c r="U9" i="33"/>
  <c r="W9" i="33"/>
  <c r="AC9" i="33" s="1"/>
  <c r="AD9" i="33" s="1"/>
  <c r="R7" i="33"/>
  <c r="V7" i="33"/>
  <c r="V9" i="26"/>
  <c r="X9" i="26" s="1"/>
  <c r="W9" i="26"/>
  <c r="U9" i="26"/>
  <c r="AC28" i="26"/>
  <c r="AD28" i="26" s="1"/>
  <c r="C9" i="26"/>
  <c r="S9" i="26"/>
  <c r="T9" i="26"/>
  <c r="U7" i="26"/>
  <c r="AC29" i="26"/>
  <c r="AD29" i="26" s="1"/>
  <c r="AC19" i="26"/>
  <c r="AD19" i="26" s="1"/>
  <c r="AC15" i="26"/>
  <c r="AD15" i="26" s="1"/>
  <c r="W37" i="26"/>
  <c r="V37" i="26"/>
  <c r="X37" i="26"/>
  <c r="U37" i="26"/>
  <c r="W16" i="26"/>
  <c r="V16" i="26"/>
  <c r="X16" i="26"/>
  <c r="U16" i="26"/>
  <c r="AC32" i="26"/>
  <c r="AD32" i="26" s="1"/>
  <c r="S8" i="26"/>
  <c r="T8" i="26"/>
  <c r="C8" i="26"/>
  <c r="AA22" i="26"/>
  <c r="AB22" i="26"/>
  <c r="Y22" i="26"/>
  <c r="Z22" i="26"/>
  <c r="Y35" i="26"/>
  <c r="Z35" i="26"/>
  <c r="V12" i="26"/>
  <c r="X12" i="26"/>
  <c r="W21" i="26"/>
  <c r="U21" i="26"/>
  <c r="V21" i="26"/>
  <c r="X21" i="26" s="1"/>
  <c r="B10" i="26"/>
  <c r="AC22" i="26"/>
  <c r="AD22" i="26" s="1"/>
  <c r="AA32" i="26"/>
  <c r="Y20" i="26"/>
  <c r="Z20" i="26" s="1"/>
  <c r="U23" i="27"/>
  <c r="W23" i="27"/>
  <c r="Y36" i="27"/>
  <c r="Z36" i="27" s="1"/>
  <c r="R19" i="27"/>
  <c r="W25" i="27"/>
  <c r="U25" i="27"/>
  <c r="C8" i="27"/>
  <c r="S8" i="27"/>
  <c r="T8" i="27"/>
  <c r="AA33" i="27"/>
  <c r="AB33" i="27" s="1"/>
  <c r="Y17" i="27"/>
  <c r="Z17" i="27" s="1"/>
  <c r="C9" i="27"/>
  <c r="B10" i="27"/>
  <c r="W7" i="27"/>
  <c r="V7" i="27"/>
  <c r="X7" i="27" s="1"/>
  <c r="U7" i="27"/>
  <c r="T7" i="27"/>
  <c r="U19" i="28"/>
  <c r="W19" i="28"/>
  <c r="V19" i="28"/>
  <c r="X19" i="28" s="1"/>
  <c r="S10" i="28"/>
  <c r="T10" i="28"/>
  <c r="C10" i="28"/>
  <c r="U25" i="28"/>
  <c r="B11" i="28"/>
  <c r="AC36" i="28"/>
  <c r="AD36" i="28" s="1"/>
  <c r="AA29" i="28"/>
  <c r="AC29" i="28"/>
  <c r="AD29" i="28" s="1"/>
  <c r="Y11" i="28"/>
  <c r="Z11" i="28" s="1"/>
  <c r="AC18" i="28"/>
  <c r="AD18" i="28" s="1"/>
  <c r="Y27" i="28"/>
  <c r="Z27" i="28" s="1"/>
  <c r="C9" i="28"/>
  <c r="S9" i="28"/>
  <c r="T9" i="28"/>
  <c r="S8" i="28"/>
  <c r="T8" i="28"/>
  <c r="C8" i="28"/>
  <c r="Y36" i="28"/>
  <c r="Y20" i="28"/>
  <c r="Z20" i="28" s="1"/>
  <c r="V12" i="28"/>
  <c r="X12" i="28" s="1"/>
  <c r="W12" i="28"/>
  <c r="U12" i="28"/>
  <c r="S8" i="29"/>
  <c r="T8" i="29"/>
  <c r="C8" i="29"/>
  <c r="W25" i="29"/>
  <c r="V25" i="29"/>
  <c r="X25" i="29" s="1"/>
  <c r="U25" i="29"/>
  <c r="AA34" i="29"/>
  <c r="AB34" i="29"/>
  <c r="AC20" i="29"/>
  <c r="AD20" i="29" s="1"/>
  <c r="AC36" i="29"/>
  <c r="AD36" i="29" s="1"/>
  <c r="AA35" i="29"/>
  <c r="AB35" i="29"/>
  <c r="AB15" i="29"/>
  <c r="R19" i="29"/>
  <c r="AC35" i="29"/>
  <c r="AD35" i="29" s="1"/>
  <c r="Y36" i="29"/>
  <c r="Z36" i="29" s="1"/>
  <c r="Y29" i="29"/>
  <c r="Z29" i="29" s="1"/>
  <c r="AC15" i="29"/>
  <c r="AD15" i="29" s="1"/>
  <c r="Y21" i="29"/>
  <c r="Z21" i="29" s="1"/>
  <c r="Y31" i="29"/>
  <c r="Y35" i="29"/>
  <c r="Z35" i="29" s="1"/>
  <c r="W26" i="29"/>
  <c r="B9" i="29"/>
  <c r="AA36" i="29"/>
  <c r="AB36" i="29" s="1"/>
  <c r="AA29" i="29"/>
  <c r="AA32" i="30"/>
  <c r="AB32" i="30" s="1"/>
  <c r="V22" i="30"/>
  <c r="X22" i="30" s="1"/>
  <c r="W22" i="30"/>
  <c r="U22" i="30"/>
  <c r="AC31" i="30"/>
  <c r="AD31" i="30" s="1"/>
  <c r="AA16" i="30"/>
  <c r="Y15" i="30"/>
  <c r="Z15" i="30" s="1"/>
  <c r="Y14" i="30"/>
  <c r="Z14" i="30" s="1"/>
  <c r="AC7" i="30"/>
  <c r="AD7" i="30" s="1"/>
  <c r="Y33" i="30"/>
  <c r="Z33" i="30" s="1"/>
  <c r="AA15" i="30"/>
  <c r="AB15" i="30" s="1"/>
  <c r="S8" i="30"/>
  <c r="T8" i="30"/>
  <c r="C8" i="30"/>
  <c r="AC14" i="30"/>
  <c r="AD14" i="30" s="1"/>
  <c r="AC37" i="30"/>
  <c r="AC16" i="30"/>
  <c r="AD16" i="30"/>
  <c r="V30" i="30"/>
  <c r="X30" i="30" s="1"/>
  <c r="U30" i="30"/>
  <c r="W30" i="30"/>
  <c r="Y36" i="30"/>
  <c r="Z36" i="30"/>
  <c r="Y28" i="30"/>
  <c r="Z28" i="30" s="1"/>
  <c r="Y7" i="30"/>
  <c r="Z7" i="30" s="1"/>
  <c r="AC34" i="30"/>
  <c r="AD34" i="30" s="1"/>
  <c r="Y29" i="30"/>
  <c r="Z29" i="30"/>
  <c r="Y17" i="30"/>
  <c r="Z17" i="30" s="1"/>
  <c r="AC15" i="30"/>
  <c r="AD15" i="30" s="1"/>
  <c r="B9" i="30"/>
  <c r="AA14" i="30"/>
  <c r="AB14" i="30" s="1"/>
  <c r="Y24" i="31"/>
  <c r="Z24" i="31" s="1"/>
  <c r="W29" i="31"/>
  <c r="V29" i="31"/>
  <c r="X29" i="31" s="1"/>
  <c r="U29" i="31"/>
  <c r="C11" i="31"/>
  <c r="AC15" i="31"/>
  <c r="AD15" i="31" s="1"/>
  <c r="AA11" i="31"/>
  <c r="AB11" i="31" s="1"/>
  <c r="Y12" i="31"/>
  <c r="Z12" i="31" s="1"/>
  <c r="S10" i="31"/>
  <c r="T10" i="31" s="1"/>
  <c r="C10" i="31"/>
  <c r="W32" i="31"/>
  <c r="U32" i="31"/>
  <c r="V32" i="31"/>
  <c r="X32" i="31" s="1"/>
  <c r="AA13" i="31"/>
  <c r="AA26" i="31"/>
  <c r="AB26" i="31" s="1"/>
  <c r="Y13" i="31"/>
  <c r="Z13" i="31" s="1"/>
  <c r="AC24" i="31"/>
  <c r="AD24" i="31" s="1"/>
  <c r="AC22" i="31"/>
  <c r="AD22" i="31" s="1"/>
  <c r="S9" i="31"/>
  <c r="T9" i="31" s="1"/>
  <c r="C9" i="31"/>
  <c r="C8" i="31"/>
  <c r="AA28" i="31"/>
  <c r="AB28" i="31" s="1"/>
  <c r="AA15" i="31"/>
  <c r="AB15" i="31" s="1"/>
  <c r="AC17" i="31"/>
  <c r="Y9" i="31"/>
  <c r="Z9" i="31" s="1"/>
  <c r="W7" i="31"/>
  <c r="U7" i="31"/>
  <c r="AA22" i="31"/>
  <c r="AB22" i="31" s="1"/>
  <c r="Y26" i="31"/>
  <c r="Z26" i="31" s="1"/>
  <c r="AC13" i="31"/>
  <c r="AD13" i="31" s="1"/>
  <c r="AA9" i="31"/>
  <c r="AB9" i="31" s="1"/>
  <c r="AA24" i="31"/>
  <c r="AB24" i="31"/>
  <c r="AC9" i="31"/>
  <c r="AD9" i="31" s="1"/>
  <c r="R19" i="31"/>
  <c r="Y22" i="31"/>
  <c r="Z22" i="31" s="1"/>
  <c r="V10" i="31"/>
  <c r="X10" i="31"/>
  <c r="W10" i="31"/>
  <c r="U10" i="31"/>
  <c r="B12" i="31"/>
  <c r="AC28" i="31"/>
  <c r="AD28" i="31" s="1"/>
  <c r="AC26" i="31"/>
  <c r="C9" i="32"/>
  <c r="B10" i="32"/>
  <c r="Y29" i="32"/>
  <c r="Z29" i="32" s="1"/>
  <c r="V19" i="32"/>
  <c r="X19" i="32"/>
  <c r="U19" i="32"/>
  <c r="W19" i="32"/>
  <c r="W33" i="32"/>
  <c r="V33" i="32"/>
  <c r="X33" i="32" s="1"/>
  <c r="U33" i="32"/>
  <c r="AC24" i="32"/>
  <c r="AD24" i="32"/>
  <c r="AC36" i="32"/>
  <c r="AD36" i="32" s="1"/>
  <c r="AC27" i="32"/>
  <c r="AD27" i="32" s="1"/>
  <c r="V22" i="32"/>
  <c r="X22" i="32"/>
  <c r="U22" i="32"/>
  <c r="W22" i="32"/>
  <c r="Y15" i="32"/>
  <c r="Z15" i="32" s="1"/>
  <c r="C8" i="32"/>
  <c r="S8" i="32"/>
  <c r="AA27" i="32"/>
  <c r="AB27" i="32" s="1"/>
  <c r="AA15" i="32"/>
  <c r="AB15" i="32"/>
  <c r="AA29" i="32"/>
  <c r="AB29" i="32" s="1"/>
  <c r="AA24" i="32"/>
  <c r="AB24" i="32"/>
  <c r="U8" i="32"/>
  <c r="V8" i="32"/>
  <c r="X8" i="32" s="1"/>
  <c r="W8" i="32"/>
  <c r="Y27" i="32"/>
  <c r="Z27" i="32" s="1"/>
  <c r="W18" i="32"/>
  <c r="V18" i="32"/>
  <c r="X18" i="32" s="1"/>
  <c r="U18" i="32"/>
  <c r="AA12" i="32"/>
  <c r="AB12" i="32" s="1"/>
  <c r="V7" i="32"/>
  <c r="X7" i="32"/>
  <c r="U7" i="32"/>
  <c r="W7" i="32"/>
  <c r="T7" i="32"/>
  <c r="AC29" i="32"/>
  <c r="AD29" i="32"/>
  <c r="W25" i="32"/>
  <c r="V25" i="32"/>
  <c r="X25" i="32" s="1"/>
  <c r="U25" i="32"/>
  <c r="Y24" i="32"/>
  <c r="Z24" i="32"/>
  <c r="U16" i="32"/>
  <c r="V16" i="32"/>
  <c r="X16" i="32" s="1"/>
  <c r="W16" i="32"/>
  <c r="AC13" i="32"/>
  <c r="AD13" i="32"/>
  <c r="AC15" i="32"/>
  <c r="AD15" i="32" s="1"/>
  <c r="Y26" i="32"/>
  <c r="Z26" i="32" s="1"/>
  <c r="S9" i="33"/>
  <c r="T9" i="33" s="1"/>
  <c r="C9" i="33"/>
  <c r="B10" i="33"/>
  <c r="AA36" i="33"/>
  <c r="AB36" i="33" s="1"/>
  <c r="V10" i="33"/>
  <c r="X10" i="33"/>
  <c r="W10" i="33"/>
  <c r="U10" i="33"/>
  <c r="AC15" i="33"/>
  <c r="AD15" i="33" s="1"/>
  <c r="W7" i="33"/>
  <c r="AC36" i="33"/>
  <c r="AD36" i="33" s="1"/>
  <c r="AC31" i="33"/>
  <c r="AD31" i="33" s="1"/>
  <c r="Y25" i="33"/>
  <c r="Z25" i="33" s="1"/>
  <c r="AC26" i="33"/>
  <c r="AD26" i="33" s="1"/>
  <c r="V14" i="33"/>
  <c r="X14" i="33" s="1"/>
  <c r="W14" i="33"/>
  <c r="U14" i="33"/>
  <c r="W33" i="33"/>
  <c r="V33" i="33"/>
  <c r="X33" i="33"/>
  <c r="U33" i="33"/>
  <c r="Y31" i="33"/>
  <c r="Z31" i="33" s="1"/>
  <c r="AA25" i="33"/>
  <c r="AB25" i="33" s="1"/>
  <c r="Y15" i="33"/>
  <c r="Z15" i="33" s="1"/>
  <c r="AA11" i="33"/>
  <c r="AB11" i="33" s="1"/>
  <c r="AA26" i="33"/>
  <c r="AB26" i="33"/>
  <c r="W24" i="33"/>
  <c r="V24" i="33"/>
  <c r="X24" i="33" s="1"/>
  <c r="AA24" i="33" s="1"/>
  <c r="AB24" i="33" s="1"/>
  <c r="U24" i="33"/>
  <c r="AA31" i="33"/>
  <c r="AB31" i="33" s="1"/>
  <c r="C8" i="33"/>
  <c r="AA21" i="33"/>
  <c r="AB21" i="33" s="1"/>
  <c r="Y9" i="33"/>
  <c r="Z9" i="33"/>
  <c r="AD21" i="33"/>
  <c r="AC21" i="33"/>
  <c r="Y11" i="33"/>
  <c r="Z11" i="33" s="1"/>
  <c r="R19" i="33"/>
  <c r="Y36" i="33"/>
  <c r="Z36" i="33"/>
  <c r="Y26" i="33"/>
  <c r="W29" i="33"/>
  <c r="V29" i="33"/>
  <c r="X29" i="33"/>
  <c r="U29" i="33"/>
  <c r="U12" i="33"/>
  <c r="W32" i="33"/>
  <c r="X32" i="33"/>
  <c r="U32" i="33"/>
  <c r="AC25" i="33"/>
  <c r="AD25" i="33"/>
  <c r="S7" i="33"/>
  <c r="T7" i="33" s="1"/>
  <c r="Y21" i="33"/>
  <c r="Z21" i="33" s="1"/>
  <c r="AA15" i="33"/>
  <c r="AB15" i="33" s="1"/>
  <c r="AC11" i="33"/>
  <c r="AD11" i="33" s="1"/>
  <c r="W33" i="34"/>
  <c r="X33" i="34"/>
  <c r="U33" i="34"/>
  <c r="W16" i="34"/>
  <c r="V16" i="34"/>
  <c r="X16" i="34" s="1"/>
  <c r="U16" i="34"/>
  <c r="Y7" i="34"/>
  <c r="Z7" i="34" s="1"/>
  <c r="S10" i="34"/>
  <c r="T10" i="34" s="1"/>
  <c r="B11" i="34"/>
  <c r="C10" i="34"/>
  <c r="C9" i="34"/>
  <c r="AA15" i="34"/>
  <c r="AB15" i="34" s="1"/>
  <c r="AA7" i="34"/>
  <c r="AB7" i="34" s="1"/>
  <c r="V25" i="34"/>
  <c r="X25" i="34" s="1"/>
  <c r="U25" i="34"/>
  <c r="U23" i="34"/>
  <c r="V23" i="34"/>
  <c r="X23" i="34" s="1"/>
  <c r="W23" i="34"/>
  <c r="U14" i="34"/>
  <c r="V14" i="34"/>
  <c r="X14" i="34" s="1"/>
  <c r="W14" i="34"/>
  <c r="AA10" i="34"/>
  <c r="AB10" i="34" s="1"/>
  <c r="AC10" i="34"/>
  <c r="AD10" i="34" s="1"/>
  <c r="W12" i="34"/>
  <c r="V12" i="34"/>
  <c r="X12" i="34" s="1"/>
  <c r="U12" i="34"/>
  <c r="AC7" i="34"/>
  <c r="U21" i="34"/>
  <c r="V21" i="34"/>
  <c r="X21" i="34" s="1"/>
  <c r="W21" i="34"/>
  <c r="C8" i="34"/>
  <c r="Y10" i="34"/>
  <c r="Z10" i="34"/>
  <c r="C9" i="35"/>
  <c r="B10" i="35"/>
  <c r="AC25" i="35"/>
  <c r="AD25" i="35" s="1"/>
  <c r="Y13" i="35"/>
  <c r="Z13" i="35" s="1"/>
  <c r="Y25" i="35"/>
  <c r="Z25" i="35" s="1"/>
  <c r="Y34" i="35"/>
  <c r="Z34" i="35" s="1"/>
  <c r="W21" i="35"/>
  <c r="V21" i="35"/>
  <c r="X21" i="35" s="1"/>
  <c r="U21" i="35"/>
  <c r="AA22" i="35"/>
  <c r="AB22" i="35" s="1"/>
  <c r="Y28" i="35"/>
  <c r="Z28" i="35"/>
  <c r="AC17" i="35"/>
  <c r="AD17" i="35" s="1"/>
  <c r="V26" i="35"/>
  <c r="X26" i="35" s="1"/>
  <c r="U26" i="35"/>
  <c r="W26" i="35"/>
  <c r="AA34" i="35"/>
  <c r="AB34" i="35" s="1"/>
  <c r="AA13" i="35"/>
  <c r="AB13" i="35"/>
  <c r="AC10" i="35"/>
  <c r="AD10" i="35"/>
  <c r="AA28" i="35"/>
  <c r="AB28" i="35" s="1"/>
  <c r="AD34" i="35"/>
  <c r="AC34" i="35"/>
  <c r="Y10" i="35"/>
  <c r="Z10" i="35" s="1"/>
  <c r="T7" i="35"/>
  <c r="V19" i="35"/>
  <c r="X19" i="35" s="1"/>
  <c r="AA17" i="35"/>
  <c r="AB17" i="35" s="1"/>
  <c r="AA10" i="35"/>
  <c r="AB10" i="35" s="1"/>
  <c r="R9" i="35"/>
  <c r="AA30" i="35"/>
  <c r="AB30" i="35"/>
  <c r="C8" i="35"/>
  <c r="W32" i="35"/>
  <c r="V32" i="35"/>
  <c r="X32" i="35"/>
  <c r="U32" i="35"/>
  <c r="Y35" i="35"/>
  <c r="Z35" i="35" s="1"/>
  <c r="AA25" i="35"/>
  <c r="AB25" i="35" s="1"/>
  <c r="U23" i="35"/>
  <c r="W23" i="35"/>
  <c r="V23" i="35"/>
  <c r="X23" i="35" s="1"/>
  <c r="AC13" i="35"/>
  <c r="AD13" i="35" s="1"/>
  <c r="V7" i="35"/>
  <c r="X7" i="35"/>
  <c r="W7" i="35"/>
  <c r="U7" i="35"/>
  <c r="AC28" i="35"/>
  <c r="AD28" i="35" s="1"/>
  <c r="S10" i="36"/>
  <c r="T10" i="36" s="1"/>
  <c r="C10" i="36"/>
  <c r="B11" i="36"/>
  <c r="AA26" i="36"/>
  <c r="AB26" i="36" s="1"/>
  <c r="Y8" i="36"/>
  <c r="Z8" i="36" s="1"/>
  <c r="Y23" i="36"/>
  <c r="Z23" i="36" s="1"/>
  <c r="Y17" i="36"/>
  <c r="Z17" i="36" s="1"/>
  <c r="AC24" i="36"/>
  <c r="AD24" i="36" s="1"/>
  <c r="W29" i="36"/>
  <c r="V29" i="36"/>
  <c r="X29" i="36" s="1"/>
  <c r="U29" i="36"/>
  <c r="W34" i="36"/>
  <c r="V34" i="36"/>
  <c r="X34" i="36" s="1"/>
  <c r="AA34" i="36" s="1"/>
  <c r="AB34" i="36" s="1"/>
  <c r="U34" i="36"/>
  <c r="Y31" i="36"/>
  <c r="Z31" i="36" s="1"/>
  <c r="AA28" i="36"/>
  <c r="AB28" i="36" s="1"/>
  <c r="AA18" i="36"/>
  <c r="AB18" i="36" s="1"/>
  <c r="AC8" i="36"/>
  <c r="AD8" i="36"/>
  <c r="S9" i="36"/>
  <c r="T9" i="36"/>
  <c r="C9" i="36"/>
  <c r="W12" i="36"/>
  <c r="AC10" i="36"/>
  <c r="AD10" i="36"/>
  <c r="W25" i="36"/>
  <c r="V25" i="36"/>
  <c r="X25" i="36" s="1"/>
  <c r="U25" i="36"/>
  <c r="AC26" i="36"/>
  <c r="AD26" i="36" s="1"/>
  <c r="AC18" i="36"/>
  <c r="AD18" i="36"/>
  <c r="AC28" i="36"/>
  <c r="AD28" i="36" s="1"/>
  <c r="Y18" i="36"/>
  <c r="Z18" i="36"/>
  <c r="AA10" i="36"/>
  <c r="AB10" i="36" s="1"/>
  <c r="AA23" i="36"/>
  <c r="AB23" i="36"/>
  <c r="AC17" i="36"/>
  <c r="AD17" i="36"/>
  <c r="Y26" i="36"/>
  <c r="Z26" i="36" s="1"/>
  <c r="S8" i="36"/>
  <c r="T8" i="36" s="1"/>
  <c r="C8" i="36"/>
  <c r="W22" i="36"/>
  <c r="U22" i="36"/>
  <c r="V22" i="36"/>
  <c r="X22" i="36" s="1"/>
  <c r="AC31" i="36"/>
  <c r="AD31" i="36"/>
  <c r="Y28" i="36"/>
  <c r="Z28" i="36" s="1"/>
  <c r="Y10" i="36"/>
  <c r="Z10" i="36" s="1"/>
  <c r="AA8" i="36"/>
  <c r="AB8" i="36"/>
  <c r="AC23" i="36"/>
  <c r="AD23" i="36" s="1"/>
  <c r="AA17" i="36"/>
  <c r="AB17" i="36" s="1"/>
  <c r="S9" i="37"/>
  <c r="T9" i="37"/>
  <c r="C9" i="37"/>
  <c r="B10" i="37"/>
  <c r="AA36" i="37"/>
  <c r="AB36" i="37"/>
  <c r="W16" i="37"/>
  <c r="V16" i="37"/>
  <c r="X16" i="37" s="1"/>
  <c r="U16" i="37"/>
  <c r="Y31" i="37"/>
  <c r="Z31" i="37" s="1"/>
  <c r="AD34" i="37"/>
  <c r="AC34" i="37"/>
  <c r="Y8" i="37"/>
  <c r="Z8" i="37"/>
  <c r="W25" i="37"/>
  <c r="V25" i="37"/>
  <c r="X25" i="37"/>
  <c r="U25" i="37"/>
  <c r="Y34" i="37"/>
  <c r="Z34" i="37" s="1"/>
  <c r="AC30" i="37"/>
  <c r="AD30" i="37" s="1"/>
  <c r="AA8" i="37"/>
  <c r="AB8" i="37"/>
  <c r="U23" i="37"/>
  <c r="V23" i="37"/>
  <c r="X23" i="37" s="1"/>
  <c r="W23" i="37"/>
  <c r="AA34" i="37"/>
  <c r="AB34" i="37" s="1"/>
  <c r="Y30" i="37"/>
  <c r="Z30" i="37" s="1"/>
  <c r="W32" i="37"/>
  <c r="U32" i="37"/>
  <c r="V32" i="37"/>
  <c r="X32" i="37" s="1"/>
  <c r="S8" i="37"/>
  <c r="T8" i="37" s="1"/>
  <c r="C8" i="37"/>
  <c r="W12" i="37"/>
  <c r="V12" i="37"/>
  <c r="X12" i="37"/>
  <c r="U12" i="37"/>
  <c r="AC8" i="37"/>
  <c r="AD8" i="37" s="1"/>
  <c r="AA31" i="37"/>
  <c r="AB31" i="37" s="1"/>
  <c r="AA30" i="37"/>
  <c r="AB30" i="37" s="1"/>
  <c r="U19" i="38"/>
  <c r="W19" i="38"/>
  <c r="V19" i="38"/>
  <c r="X19" i="38" s="1"/>
  <c r="U9" i="38"/>
  <c r="W9" i="38"/>
  <c r="V9" i="38"/>
  <c r="X9" i="38" s="1"/>
  <c r="W24" i="38"/>
  <c r="V24" i="38"/>
  <c r="X24" i="38" s="1"/>
  <c r="U24" i="38"/>
  <c r="W25" i="38"/>
  <c r="V25" i="38"/>
  <c r="X25" i="38" s="1"/>
  <c r="U25" i="38"/>
  <c r="Y22" i="38"/>
  <c r="Z22" i="38" s="1"/>
  <c r="Y13" i="38"/>
  <c r="Z13" i="38" s="1"/>
  <c r="AA22" i="38"/>
  <c r="AB22" i="38" s="1"/>
  <c r="U7" i="38"/>
  <c r="W7" i="38"/>
  <c r="V7" i="38"/>
  <c r="X7" i="38"/>
  <c r="AC18" i="38"/>
  <c r="AD18" i="38" s="1"/>
  <c r="C8" i="38"/>
  <c r="T7" i="38"/>
  <c r="AC37" i="38"/>
  <c r="AD37" i="38"/>
  <c r="AC17" i="38"/>
  <c r="AD17" i="38" s="1"/>
  <c r="AC13" i="38"/>
  <c r="AD13" i="38" s="1"/>
  <c r="AA30" i="38"/>
  <c r="AB30" i="38"/>
  <c r="AC12" i="38"/>
  <c r="AD12" i="38" s="1"/>
  <c r="Y10" i="38"/>
  <c r="Z10" i="38" s="1"/>
  <c r="Y35" i="38"/>
  <c r="Z35" i="38" s="1"/>
  <c r="Y37" i="38"/>
  <c r="Z37" i="38" s="1"/>
  <c r="AA17" i="38"/>
  <c r="AB17" i="38" s="1"/>
  <c r="AA15" i="38"/>
  <c r="AB15" i="38" s="1"/>
  <c r="C9" i="38"/>
  <c r="S9" i="38"/>
  <c r="T9" i="38" s="1"/>
  <c r="AA37" i="38"/>
  <c r="AB37" i="38"/>
  <c r="Y12" i="38"/>
  <c r="Z12" i="38" s="1"/>
  <c r="AC15" i="38"/>
  <c r="AD15" i="38" s="1"/>
  <c r="B10" i="38"/>
  <c r="AC22" i="38"/>
  <c r="AD22" i="38" s="1"/>
  <c r="Y28" i="38"/>
  <c r="Z28" i="38" s="1"/>
  <c r="Y17" i="38"/>
  <c r="Z17" i="38" s="1"/>
  <c r="AA13" i="38"/>
  <c r="AB13" i="38" s="1"/>
  <c r="AA12" i="38"/>
  <c r="AB12" i="38" s="1"/>
  <c r="Y15" i="38"/>
  <c r="Z15" i="38" s="1"/>
  <c r="Y31" i="39"/>
  <c r="Z31" i="39" s="1"/>
  <c r="V26" i="39"/>
  <c r="X26" i="39" s="1"/>
  <c r="U26" i="39"/>
  <c r="W26" i="39"/>
  <c r="W24" i="39"/>
  <c r="V24" i="39"/>
  <c r="X24" i="39"/>
  <c r="U24" i="39"/>
  <c r="W29" i="39"/>
  <c r="V29" i="39"/>
  <c r="X29" i="39" s="1"/>
  <c r="AA29" i="39" s="1"/>
  <c r="AB29" i="39" s="1"/>
  <c r="U29" i="39"/>
  <c r="W15" i="39"/>
  <c r="V15" i="39"/>
  <c r="X15" i="39" s="1"/>
  <c r="U15" i="39"/>
  <c r="AD22" i="39"/>
  <c r="AC22" i="39"/>
  <c r="W25" i="39"/>
  <c r="V25" i="39"/>
  <c r="X25" i="39"/>
  <c r="U25" i="39"/>
  <c r="U23" i="39"/>
  <c r="W23" i="39"/>
  <c r="V23" i="39"/>
  <c r="X23" i="39" s="1"/>
  <c r="W11" i="39"/>
  <c r="V11" i="39"/>
  <c r="X11" i="39"/>
  <c r="U11" i="39"/>
  <c r="S8" i="39"/>
  <c r="T8" i="39" s="1"/>
  <c r="C8" i="39"/>
  <c r="Y22" i="39"/>
  <c r="Z22" i="39" s="1"/>
  <c r="U9" i="39"/>
  <c r="W9" i="39"/>
  <c r="V9" i="39"/>
  <c r="X9" i="39" s="1"/>
  <c r="R19" i="39"/>
  <c r="S9" i="39"/>
  <c r="T9" i="39" s="1"/>
  <c r="C9" i="39"/>
  <c r="B10" i="39"/>
  <c r="AA22" i="39"/>
  <c r="AB22" i="39" s="1"/>
  <c r="V8" i="39"/>
  <c r="X8" i="39" s="1"/>
  <c r="W8" i="39"/>
  <c r="U8" i="39"/>
  <c r="S11" i="40"/>
  <c r="T11" i="40" s="1"/>
  <c r="C11" i="40"/>
  <c r="B12" i="40"/>
  <c r="AA20" i="40"/>
  <c r="AB20" i="40" s="1"/>
  <c r="W26" i="40"/>
  <c r="U26" i="40"/>
  <c r="V26" i="40"/>
  <c r="X26" i="40" s="1"/>
  <c r="AC20" i="40"/>
  <c r="AD20" i="40" s="1"/>
  <c r="U36" i="40"/>
  <c r="V36" i="40"/>
  <c r="X36" i="40"/>
  <c r="W36" i="40"/>
  <c r="Y24" i="40"/>
  <c r="Z24" i="40" s="1"/>
  <c r="AA19" i="40"/>
  <c r="AB19" i="40" s="1"/>
  <c r="AC30" i="40"/>
  <c r="AD30" i="40" s="1"/>
  <c r="C8" i="40"/>
  <c r="AC12" i="40"/>
  <c r="AD12" i="40" s="1"/>
  <c r="AA11" i="40"/>
  <c r="AB11" i="40" s="1"/>
  <c r="AD31" i="40"/>
  <c r="AC31" i="40"/>
  <c r="AA13" i="40"/>
  <c r="AB13" i="40" s="1"/>
  <c r="Y12" i="40"/>
  <c r="Z12" i="40" s="1"/>
  <c r="Y20" i="40"/>
  <c r="Z20" i="40" s="1"/>
  <c r="Y31" i="40"/>
  <c r="Z31" i="40" s="1"/>
  <c r="AA24" i="40"/>
  <c r="AB24" i="40" s="1"/>
  <c r="Y19" i="40"/>
  <c r="Z19" i="40" s="1"/>
  <c r="Y30" i="40"/>
  <c r="Z30" i="40" s="1"/>
  <c r="C10" i="40"/>
  <c r="C9" i="40"/>
  <c r="AC33" i="40"/>
  <c r="AD33" i="40" s="1"/>
  <c r="Y18" i="40"/>
  <c r="Z18" i="40" s="1"/>
  <c r="AA12" i="40"/>
  <c r="AB12" i="40" s="1"/>
  <c r="W7" i="40"/>
  <c r="V7" i="40"/>
  <c r="X7" i="40" s="1"/>
  <c r="U7" i="40"/>
  <c r="AA33" i="40"/>
  <c r="AB33" i="40"/>
  <c r="AC18" i="40"/>
  <c r="AD18" i="40"/>
  <c r="AA18" i="40"/>
  <c r="AB18" i="40" s="1"/>
  <c r="AC11" i="40"/>
  <c r="AD11" i="40"/>
  <c r="U37" i="40"/>
  <c r="V37" i="40"/>
  <c r="X37" i="40" s="1"/>
  <c r="W37" i="40"/>
  <c r="AA31" i="40"/>
  <c r="AB31" i="40" s="1"/>
  <c r="AC24" i="40"/>
  <c r="AD24" i="40" s="1"/>
  <c r="AC19" i="40"/>
  <c r="AD19" i="40" s="1"/>
  <c r="AA30" i="40"/>
  <c r="AB30" i="40" s="1"/>
  <c r="Y33" i="40"/>
  <c r="Z33" i="40" s="1"/>
  <c r="AC13" i="40"/>
  <c r="AD13" i="40" s="1"/>
  <c r="Y11" i="40"/>
  <c r="Z11" i="40" s="1"/>
  <c r="B10" i="41"/>
  <c r="C9" i="41"/>
  <c r="W37" i="41"/>
  <c r="V37" i="41"/>
  <c r="X37" i="41" s="1"/>
  <c r="U37" i="41"/>
  <c r="U31" i="41"/>
  <c r="V31" i="41"/>
  <c r="X31" i="41" s="1"/>
  <c r="W31" i="41"/>
  <c r="AC32" i="41"/>
  <c r="AD32" i="41" s="1"/>
  <c r="Y20" i="41"/>
  <c r="Z20" i="41" s="1"/>
  <c r="AA11" i="41"/>
  <c r="AB11" i="41" s="1"/>
  <c r="AC30" i="41"/>
  <c r="AD30" i="41" s="1"/>
  <c r="AA27" i="41"/>
  <c r="AB27" i="41"/>
  <c r="AA36" i="41"/>
  <c r="AB36" i="41" s="1"/>
  <c r="AA21" i="41"/>
  <c r="AB21" i="41" s="1"/>
  <c r="Y30" i="41"/>
  <c r="Z30" i="41" s="1"/>
  <c r="Y36" i="41"/>
  <c r="Z36" i="41" s="1"/>
  <c r="W25" i="41"/>
  <c r="V25" i="41"/>
  <c r="X25" i="41" s="1"/>
  <c r="U25" i="41"/>
  <c r="AA32" i="41"/>
  <c r="AB32" i="41" s="1"/>
  <c r="AC20" i="41"/>
  <c r="AD20" i="41" s="1"/>
  <c r="Y34" i="41"/>
  <c r="Z34" i="41" s="1"/>
  <c r="Y13" i="41"/>
  <c r="Z13" i="41" s="1"/>
  <c r="Y21" i="41"/>
  <c r="Z21" i="41" s="1"/>
  <c r="AA30" i="41"/>
  <c r="AB30" i="41" s="1"/>
  <c r="W7" i="41"/>
  <c r="V7" i="41"/>
  <c r="X7" i="41" s="1"/>
  <c r="U7" i="41"/>
  <c r="Y7" i="41" s="1"/>
  <c r="AC36" i="41"/>
  <c r="AD36" i="41"/>
  <c r="S7" i="41"/>
  <c r="T7" i="41" s="1"/>
  <c r="Y26" i="41"/>
  <c r="Z26" i="41"/>
  <c r="U19" i="41"/>
  <c r="V19" i="41"/>
  <c r="X19" i="41" s="1"/>
  <c r="W19" i="41"/>
  <c r="AC34" i="41"/>
  <c r="AD34" i="41" s="1"/>
  <c r="AA13" i="41"/>
  <c r="AB13" i="41"/>
  <c r="AC11" i="41"/>
  <c r="AD11" i="41" s="1"/>
  <c r="Y27" i="41"/>
  <c r="Z27" i="41"/>
  <c r="AC26" i="41"/>
  <c r="AD26" i="41" s="1"/>
  <c r="U23" i="41"/>
  <c r="V23" i="41"/>
  <c r="X23" i="41" s="1"/>
  <c r="W23" i="41"/>
  <c r="Y32" i="41"/>
  <c r="Z32" i="41" s="1"/>
  <c r="AA20" i="41"/>
  <c r="AB20" i="41" s="1"/>
  <c r="Y11" i="41"/>
  <c r="Z11" i="41"/>
  <c r="AA34" i="41"/>
  <c r="AB34" i="41" s="1"/>
  <c r="AC21" i="41"/>
  <c r="AD21" i="41" s="1"/>
  <c r="AC27" i="41"/>
  <c r="AD27" i="41"/>
  <c r="C8" i="41"/>
  <c r="AA26" i="41"/>
  <c r="AB26" i="41" s="1"/>
  <c r="S10" i="42"/>
  <c r="T10" i="42" s="1"/>
  <c r="C10" i="42"/>
  <c r="Y34" i="42"/>
  <c r="Z34" i="42"/>
  <c r="Y27" i="42"/>
  <c r="Z27" i="42" s="1"/>
  <c r="AC36" i="42"/>
  <c r="AD36" i="42"/>
  <c r="AC28" i="42"/>
  <c r="AD28" i="42" s="1"/>
  <c r="AC12" i="42"/>
  <c r="AD12" i="42"/>
  <c r="Y15" i="42"/>
  <c r="Z15" i="42" s="1"/>
  <c r="AC10" i="42"/>
  <c r="AD10" i="42"/>
  <c r="B11" i="42"/>
  <c r="AA34" i="42"/>
  <c r="AB34" i="42" s="1"/>
  <c r="U23" i="42"/>
  <c r="W23" i="42"/>
  <c r="V23" i="42"/>
  <c r="X23" i="42" s="1"/>
  <c r="AA17" i="42"/>
  <c r="AB17" i="42" s="1"/>
  <c r="Y12" i="42"/>
  <c r="Z12" i="42" s="1"/>
  <c r="V7" i="42"/>
  <c r="X7" i="42" s="1"/>
  <c r="W7" i="42"/>
  <c r="S7" i="42"/>
  <c r="T7" i="42"/>
  <c r="U7" i="42"/>
  <c r="AC15" i="42"/>
  <c r="AD15" i="42" s="1"/>
  <c r="Y33" i="42"/>
  <c r="Z33" i="42" s="1"/>
  <c r="AA27" i="42"/>
  <c r="AB27" i="42" s="1"/>
  <c r="W25" i="42"/>
  <c r="V25" i="42"/>
  <c r="X25" i="42"/>
  <c r="U25" i="42"/>
  <c r="C9" i="42"/>
  <c r="AA33" i="42"/>
  <c r="AB33" i="42" s="1"/>
  <c r="Y36" i="42"/>
  <c r="Z36" i="42" s="1"/>
  <c r="Y28" i="42"/>
  <c r="Z28" i="42"/>
  <c r="Y17" i="42"/>
  <c r="Z17" i="42" s="1"/>
  <c r="V11" i="42"/>
  <c r="X11" i="42" s="1"/>
  <c r="U11" i="42"/>
  <c r="W11" i="42"/>
  <c r="AA15" i="42"/>
  <c r="AB15" i="42" s="1"/>
  <c r="Y10" i="42"/>
  <c r="Z10" i="42"/>
  <c r="R19" i="42"/>
  <c r="AC34" i="42"/>
  <c r="AD34" i="42" s="1"/>
  <c r="AC27" i="42"/>
  <c r="AD27" i="42" s="1"/>
  <c r="AC33" i="42"/>
  <c r="AD33" i="42" s="1"/>
  <c r="AA36" i="42"/>
  <c r="AB36" i="42" s="1"/>
  <c r="AA28" i="42"/>
  <c r="AB28" i="42" s="1"/>
  <c r="AC17" i="42"/>
  <c r="AD17" i="42" s="1"/>
  <c r="AA12" i="42"/>
  <c r="AB12" i="42" s="1"/>
  <c r="AA10" i="42"/>
  <c r="AB10" i="42" s="1"/>
  <c r="V7" i="43"/>
  <c r="X7" i="43" s="1"/>
  <c r="U7" i="43"/>
  <c r="W7" i="43"/>
  <c r="T7" i="43"/>
  <c r="AC15" i="43"/>
  <c r="AD15" i="43" s="1"/>
  <c r="AA30" i="43"/>
  <c r="AB30" i="43" s="1"/>
  <c r="V19" i="43"/>
  <c r="X19" i="43" s="1"/>
  <c r="U19" i="43"/>
  <c r="W19" i="43"/>
  <c r="AC17" i="43"/>
  <c r="AD17" i="43" s="1"/>
  <c r="Y9" i="43"/>
  <c r="Z9" i="43" s="1"/>
  <c r="AA28" i="43"/>
  <c r="AB28" i="43" s="1"/>
  <c r="W37" i="43"/>
  <c r="V37" i="43"/>
  <c r="X37" i="43"/>
  <c r="U37" i="43"/>
  <c r="AA29" i="43"/>
  <c r="AB29" i="43" s="1"/>
  <c r="AC30" i="43"/>
  <c r="AD30" i="43" s="1"/>
  <c r="S9" i="43"/>
  <c r="T9" i="43" s="1"/>
  <c r="C9" i="43"/>
  <c r="S8" i="43"/>
  <c r="T8" i="43"/>
  <c r="C8" i="43"/>
  <c r="Y28" i="43"/>
  <c r="Z28" i="43" s="1"/>
  <c r="AA17" i="43"/>
  <c r="AB17" i="43" s="1"/>
  <c r="Y29" i="43"/>
  <c r="Z29" i="43" s="1"/>
  <c r="AC9" i="43"/>
  <c r="AD9" i="43" s="1"/>
  <c r="W21" i="43"/>
  <c r="V21" i="43"/>
  <c r="X21" i="43"/>
  <c r="U21" i="43"/>
  <c r="AC29" i="43"/>
  <c r="AD29" i="43" s="1"/>
  <c r="U31" i="43"/>
  <c r="V31" i="43"/>
  <c r="X31" i="43" s="1"/>
  <c r="W31" i="43"/>
  <c r="Y30" i="43"/>
  <c r="Z30" i="43" s="1"/>
  <c r="U8" i="43"/>
  <c r="Y8" i="43" s="1"/>
  <c r="Z8" i="43" s="1"/>
  <c r="V8" i="43"/>
  <c r="X8" i="43"/>
  <c r="W8" i="43"/>
  <c r="B10" i="43"/>
  <c r="AC28" i="43"/>
  <c r="AD28" i="43"/>
  <c r="U16" i="43"/>
  <c r="V16" i="43"/>
  <c r="X16" i="43" s="1"/>
  <c r="AA16" i="43" s="1"/>
  <c r="W16" i="43"/>
  <c r="Y17" i="43"/>
  <c r="Z17" i="43"/>
  <c r="AA9" i="43"/>
  <c r="AB9" i="43" s="1"/>
  <c r="AC33" i="44"/>
  <c r="AD33" i="44" s="1"/>
  <c r="V26" i="44"/>
  <c r="X26" i="44" s="1"/>
  <c r="U26" i="44"/>
  <c r="W26" i="44"/>
  <c r="Y34" i="44"/>
  <c r="Z34" i="44" s="1"/>
  <c r="Y18" i="44"/>
  <c r="Z18" i="44" s="1"/>
  <c r="C9" i="44"/>
  <c r="AC21" i="44"/>
  <c r="V8" i="44"/>
  <c r="X8" i="44" s="1"/>
  <c r="U8" i="44"/>
  <c r="W8" i="44"/>
  <c r="AC20" i="44"/>
  <c r="AD20" i="44" s="1"/>
  <c r="AC17" i="44"/>
  <c r="AD17" i="44" s="1"/>
  <c r="W25" i="44"/>
  <c r="V25" i="44"/>
  <c r="X25" i="44"/>
  <c r="U25" i="44"/>
  <c r="AA34" i="44"/>
  <c r="AB34" i="44" s="1"/>
  <c r="AA18" i="44"/>
  <c r="AB18" i="44" s="1"/>
  <c r="B10" i="44"/>
  <c r="W10" i="44"/>
  <c r="U10" i="44"/>
  <c r="V10" i="44"/>
  <c r="X10" i="44"/>
  <c r="U19" i="44"/>
  <c r="W19" i="44"/>
  <c r="V19" i="44"/>
  <c r="X19" i="44"/>
  <c r="AA17" i="44"/>
  <c r="AB17" i="44" s="1"/>
  <c r="AC18" i="44"/>
  <c r="AD18" i="44"/>
  <c r="Y21" i="44"/>
  <c r="Z21" i="44" s="1"/>
  <c r="Y20" i="44"/>
  <c r="Z20" i="44" s="1"/>
  <c r="Y31" i="44"/>
  <c r="Z31" i="44" s="1"/>
  <c r="Y22" i="44"/>
  <c r="Z22" i="44" s="1"/>
  <c r="AA22" i="44"/>
  <c r="AB22" i="44" s="1"/>
  <c r="U23" i="44"/>
  <c r="W23" i="44"/>
  <c r="V23" i="44"/>
  <c r="X23" i="44" s="1"/>
  <c r="AA33" i="44"/>
  <c r="AB33" i="44" s="1"/>
  <c r="AC34" i="44"/>
  <c r="AD34" i="44" s="1"/>
  <c r="S8" i="44"/>
  <c r="T8" i="44" s="1"/>
  <c r="C8" i="44"/>
  <c r="W15" i="44"/>
  <c r="V15" i="44"/>
  <c r="X15" i="44" s="1"/>
  <c r="U15" i="44"/>
  <c r="AA21" i="44"/>
  <c r="AB21" i="44" s="1"/>
  <c r="AC22" i="44"/>
  <c r="AD22" i="44" s="1"/>
  <c r="AA20" i="44"/>
  <c r="AB20" i="44" s="1"/>
  <c r="Z35" i="45"/>
  <c r="Z19" i="45"/>
  <c r="Z27" i="45"/>
  <c r="AA35" i="45"/>
  <c r="AB35" i="45"/>
  <c r="Y30" i="45"/>
  <c r="Z30" i="45" s="1"/>
  <c r="Y8" i="45"/>
  <c r="Z8" i="45" s="1"/>
  <c r="W37" i="45"/>
  <c r="V37" i="45"/>
  <c r="X37" i="45" s="1"/>
  <c r="U37" i="45"/>
  <c r="AA23" i="45"/>
  <c r="AB23" i="45" s="1"/>
  <c r="AA27" i="45"/>
  <c r="AB27" i="45" s="1"/>
  <c r="AA30" i="45"/>
  <c r="AB30" i="45"/>
  <c r="AA8" i="45"/>
  <c r="AB8" i="45" s="1"/>
  <c r="C8" i="45"/>
  <c r="S8" i="45"/>
  <c r="T8" i="45" s="1"/>
  <c r="W21" i="45"/>
  <c r="V21" i="45"/>
  <c r="X21" i="45" s="1"/>
  <c r="AA21" i="45" s="1"/>
  <c r="AB21" i="45" s="1"/>
  <c r="U21" i="45"/>
  <c r="Y23" i="45"/>
  <c r="Z23" i="45" s="1"/>
  <c r="AA9" i="45"/>
  <c r="AB9" i="45" s="1"/>
  <c r="AC33" i="45"/>
  <c r="AD33" i="45" s="1"/>
  <c r="Y18" i="45"/>
  <c r="Z18" i="45" s="1"/>
  <c r="AA11" i="45"/>
  <c r="AB11" i="45" s="1"/>
  <c r="AC19" i="45"/>
  <c r="AD19" i="45" s="1"/>
  <c r="AA19" i="45"/>
  <c r="AB19" i="45" s="1"/>
  <c r="AA32" i="45"/>
  <c r="AB32" i="45" s="1"/>
  <c r="AA16" i="45"/>
  <c r="AB16" i="45" s="1"/>
  <c r="AC12" i="45"/>
  <c r="AD12" i="45" s="1"/>
  <c r="W24" i="45"/>
  <c r="V24" i="45"/>
  <c r="X24" i="45" s="1"/>
  <c r="U24" i="45"/>
  <c r="AC22" i="45"/>
  <c r="AD22" i="45" s="1"/>
  <c r="AA18" i="45"/>
  <c r="AB18" i="45" s="1"/>
  <c r="Y12" i="45"/>
  <c r="Z12" i="45" s="1"/>
  <c r="AC9" i="45"/>
  <c r="AD9" i="45" s="1"/>
  <c r="Y13" i="45"/>
  <c r="Z13" i="45" s="1"/>
  <c r="Y11" i="45"/>
  <c r="Z11" i="45" s="1"/>
  <c r="AC35" i="45"/>
  <c r="AD35" i="45" s="1"/>
  <c r="AC16" i="45"/>
  <c r="AD16" i="45" s="1"/>
  <c r="AA22" i="45"/>
  <c r="AB22" i="45" s="1"/>
  <c r="AA33" i="45"/>
  <c r="AB33" i="45" s="1"/>
  <c r="AA13" i="45"/>
  <c r="AB13" i="45" s="1"/>
  <c r="AC27" i="45"/>
  <c r="AD27" i="45" s="1"/>
  <c r="Y32" i="45"/>
  <c r="Z32" i="45" s="1"/>
  <c r="Y16" i="45"/>
  <c r="Z16" i="45" s="1"/>
  <c r="AC13" i="45"/>
  <c r="AD13" i="45" s="1"/>
  <c r="AC32" i="45"/>
  <c r="AD32" i="45" s="1"/>
  <c r="AC30" i="45"/>
  <c r="AD30" i="45" s="1"/>
  <c r="B9" i="45"/>
  <c r="AC23" i="45"/>
  <c r="AD23" i="45" s="1"/>
  <c r="Y22" i="45"/>
  <c r="Z22" i="45"/>
  <c r="Y33" i="45"/>
  <c r="Z33" i="45" s="1"/>
  <c r="AC18" i="45"/>
  <c r="AD18" i="45"/>
  <c r="AA12" i="45"/>
  <c r="AB12" i="45" s="1"/>
  <c r="Y9" i="45"/>
  <c r="Z9" i="45" s="1"/>
  <c r="AC11" i="45"/>
  <c r="AD11" i="45" s="1"/>
  <c r="O37" i="16"/>
  <c r="N37" i="16"/>
  <c r="M37" i="16"/>
  <c r="L37" i="16"/>
  <c r="O36" i="16"/>
  <c r="N36" i="16"/>
  <c r="M36" i="16"/>
  <c r="L36" i="16"/>
  <c r="O35" i="16"/>
  <c r="N35" i="16"/>
  <c r="M35" i="16"/>
  <c r="L35" i="16"/>
  <c r="O34" i="16"/>
  <c r="N34" i="16"/>
  <c r="M34" i="16"/>
  <c r="L34" i="16"/>
  <c r="O33" i="16"/>
  <c r="N33" i="16"/>
  <c r="M33" i="16"/>
  <c r="L33" i="16"/>
  <c r="O32" i="16"/>
  <c r="N32" i="16"/>
  <c r="M32" i="16"/>
  <c r="L32" i="16"/>
  <c r="O31" i="16"/>
  <c r="N31" i="16"/>
  <c r="M31" i="16"/>
  <c r="L31" i="16"/>
  <c r="O30" i="16"/>
  <c r="N30" i="16"/>
  <c r="M30" i="16"/>
  <c r="L30" i="16"/>
  <c r="O29" i="16"/>
  <c r="N29" i="16"/>
  <c r="M29" i="16"/>
  <c r="L29" i="16"/>
  <c r="O28" i="16"/>
  <c r="N28" i="16"/>
  <c r="M28" i="16"/>
  <c r="L28" i="16"/>
  <c r="O27" i="16"/>
  <c r="N27" i="16"/>
  <c r="M27" i="16"/>
  <c r="L27" i="16"/>
  <c r="O26" i="16"/>
  <c r="N26" i="16"/>
  <c r="M26" i="16"/>
  <c r="L26" i="16"/>
  <c r="O25" i="16"/>
  <c r="N25" i="16"/>
  <c r="M25" i="16"/>
  <c r="L25" i="16"/>
  <c r="O24" i="16"/>
  <c r="N24" i="16"/>
  <c r="M24" i="16"/>
  <c r="L24" i="16"/>
  <c r="O23" i="16"/>
  <c r="N23" i="16"/>
  <c r="M23" i="16"/>
  <c r="L23" i="16"/>
  <c r="P23" i="16"/>
  <c r="O22" i="16"/>
  <c r="N22" i="16"/>
  <c r="M22" i="16"/>
  <c r="L22" i="16"/>
  <c r="O21" i="16"/>
  <c r="N21" i="16"/>
  <c r="M21" i="16"/>
  <c r="L21" i="16"/>
  <c r="O20" i="16"/>
  <c r="N20" i="16"/>
  <c r="M20" i="16"/>
  <c r="L20" i="16"/>
  <c r="O19" i="16"/>
  <c r="N19" i="16"/>
  <c r="M19" i="16"/>
  <c r="L19" i="16"/>
  <c r="O18" i="16"/>
  <c r="N18" i="16"/>
  <c r="M18" i="16"/>
  <c r="L18" i="16"/>
  <c r="O17" i="16"/>
  <c r="N17" i="16"/>
  <c r="M17" i="16"/>
  <c r="L17" i="16"/>
  <c r="O16" i="16"/>
  <c r="N16" i="16"/>
  <c r="M16" i="16"/>
  <c r="L16" i="16"/>
  <c r="P16" i="16" s="1"/>
  <c r="O15" i="16"/>
  <c r="N15" i="16"/>
  <c r="M15" i="16"/>
  <c r="L15" i="16"/>
  <c r="O14" i="16"/>
  <c r="N14" i="16"/>
  <c r="M14" i="16"/>
  <c r="L14" i="16"/>
  <c r="O13" i="16"/>
  <c r="N13" i="16"/>
  <c r="M13" i="16"/>
  <c r="L13" i="16"/>
  <c r="O12" i="16"/>
  <c r="N12" i="16"/>
  <c r="M12" i="16"/>
  <c r="L12" i="16"/>
  <c r="O11" i="16"/>
  <c r="N11" i="16"/>
  <c r="M11" i="16"/>
  <c r="L11" i="16"/>
  <c r="O10" i="16"/>
  <c r="N10" i="16"/>
  <c r="M10" i="16"/>
  <c r="L10" i="16"/>
  <c r="O9" i="16"/>
  <c r="N9" i="16"/>
  <c r="M9" i="16"/>
  <c r="Q9" i="16"/>
  <c r="L9" i="16"/>
  <c r="O8" i="16"/>
  <c r="N8" i="16"/>
  <c r="M8" i="16"/>
  <c r="L8" i="16"/>
  <c r="O7" i="16"/>
  <c r="N7" i="16"/>
  <c r="M7" i="16"/>
  <c r="L7" i="16"/>
  <c r="V5" i="16"/>
  <c r="B7" i="16"/>
  <c r="S3" i="16"/>
  <c r="F17" i="11" s="1"/>
  <c r="O37" i="17"/>
  <c r="N37" i="17"/>
  <c r="M37" i="17"/>
  <c r="L37" i="17"/>
  <c r="O36" i="17"/>
  <c r="N36" i="17"/>
  <c r="M36" i="17"/>
  <c r="L36" i="17"/>
  <c r="O35" i="17"/>
  <c r="N35" i="17"/>
  <c r="M35" i="17"/>
  <c r="L35" i="17"/>
  <c r="O34" i="17"/>
  <c r="N34" i="17"/>
  <c r="M34" i="17"/>
  <c r="L34" i="17"/>
  <c r="O33" i="17"/>
  <c r="N33" i="17"/>
  <c r="M33" i="17"/>
  <c r="L33" i="17"/>
  <c r="O32" i="17"/>
  <c r="N32" i="17"/>
  <c r="M32" i="17"/>
  <c r="L32" i="17"/>
  <c r="O31" i="17"/>
  <c r="N31" i="17"/>
  <c r="M31" i="17"/>
  <c r="L31" i="17"/>
  <c r="O30" i="17"/>
  <c r="N30" i="17"/>
  <c r="M30" i="17"/>
  <c r="L30" i="17"/>
  <c r="O29" i="17"/>
  <c r="N29" i="17"/>
  <c r="M29" i="17"/>
  <c r="L29" i="17"/>
  <c r="O28" i="17"/>
  <c r="N28" i="17"/>
  <c r="M28" i="17"/>
  <c r="L28" i="17"/>
  <c r="O27" i="17"/>
  <c r="N27" i="17"/>
  <c r="M27" i="17"/>
  <c r="L27" i="17"/>
  <c r="O26" i="17"/>
  <c r="N26" i="17"/>
  <c r="M26" i="17"/>
  <c r="L26" i="17"/>
  <c r="O25" i="17"/>
  <c r="N25" i="17"/>
  <c r="M25" i="17"/>
  <c r="L25" i="17"/>
  <c r="O24" i="17"/>
  <c r="N24" i="17"/>
  <c r="M24" i="17"/>
  <c r="L24" i="17"/>
  <c r="O23" i="17"/>
  <c r="N23" i="17"/>
  <c r="M23" i="17"/>
  <c r="L23" i="17"/>
  <c r="O22" i="17"/>
  <c r="N22" i="17"/>
  <c r="M22" i="17"/>
  <c r="L22" i="17"/>
  <c r="O21" i="17"/>
  <c r="N21" i="17"/>
  <c r="M21" i="17"/>
  <c r="L21" i="17"/>
  <c r="O20" i="17"/>
  <c r="N20" i="17"/>
  <c r="M20" i="17"/>
  <c r="L20" i="17"/>
  <c r="O19" i="17"/>
  <c r="N19" i="17"/>
  <c r="M19" i="17"/>
  <c r="L19" i="17"/>
  <c r="O18" i="17"/>
  <c r="N18" i="17"/>
  <c r="M18" i="17"/>
  <c r="L18" i="17"/>
  <c r="O17" i="17"/>
  <c r="N17" i="17"/>
  <c r="M17" i="17"/>
  <c r="L17" i="17"/>
  <c r="O16" i="17"/>
  <c r="N16" i="17"/>
  <c r="M16" i="17"/>
  <c r="L16" i="17"/>
  <c r="O15" i="17"/>
  <c r="N15" i="17"/>
  <c r="M15" i="17"/>
  <c r="L15" i="17"/>
  <c r="O14" i="17"/>
  <c r="N14" i="17"/>
  <c r="M14" i="17"/>
  <c r="L14" i="17"/>
  <c r="O13" i="17"/>
  <c r="N13" i="17"/>
  <c r="M13" i="17"/>
  <c r="L13" i="17"/>
  <c r="O12" i="17"/>
  <c r="N12" i="17"/>
  <c r="M12" i="17"/>
  <c r="L12" i="17"/>
  <c r="O11" i="17"/>
  <c r="N11" i="17"/>
  <c r="M11" i="17"/>
  <c r="L11" i="17"/>
  <c r="O10" i="17"/>
  <c r="N10" i="17"/>
  <c r="M10" i="17"/>
  <c r="L10" i="17"/>
  <c r="O9" i="17"/>
  <c r="N9" i="17"/>
  <c r="M9" i="17"/>
  <c r="L9" i="17"/>
  <c r="O8" i="17"/>
  <c r="N8" i="17"/>
  <c r="M8" i="17"/>
  <c r="L8" i="17"/>
  <c r="O7" i="17"/>
  <c r="N7" i="17"/>
  <c r="M7" i="17"/>
  <c r="L7" i="17"/>
  <c r="V5" i="17"/>
  <c r="B7" i="17"/>
  <c r="S3" i="17"/>
  <c r="F16" i="11" s="1"/>
  <c r="O37" i="18"/>
  <c r="N37" i="18"/>
  <c r="M37" i="18"/>
  <c r="L37" i="18"/>
  <c r="O36" i="18"/>
  <c r="N36" i="18"/>
  <c r="M36" i="18"/>
  <c r="L36" i="18"/>
  <c r="O35" i="18"/>
  <c r="N35" i="18"/>
  <c r="M35" i="18"/>
  <c r="L35" i="18"/>
  <c r="O34" i="18"/>
  <c r="N34" i="18"/>
  <c r="M34" i="18"/>
  <c r="L34" i="18"/>
  <c r="O33" i="18"/>
  <c r="N33" i="18"/>
  <c r="M33" i="18"/>
  <c r="L33" i="18"/>
  <c r="O32" i="18"/>
  <c r="N32" i="18"/>
  <c r="M32" i="18"/>
  <c r="L32" i="18"/>
  <c r="O31" i="18"/>
  <c r="N31" i="18"/>
  <c r="M31" i="18"/>
  <c r="L31" i="18"/>
  <c r="O30" i="18"/>
  <c r="N30" i="18"/>
  <c r="M30" i="18"/>
  <c r="L30" i="18"/>
  <c r="O29" i="18"/>
  <c r="N29" i="18"/>
  <c r="M29" i="18"/>
  <c r="L29" i="18"/>
  <c r="O28" i="18"/>
  <c r="N28" i="18"/>
  <c r="M28" i="18"/>
  <c r="L28" i="18"/>
  <c r="O27" i="18"/>
  <c r="N27" i="18"/>
  <c r="M27" i="18"/>
  <c r="L27" i="18"/>
  <c r="O26" i="18"/>
  <c r="N26" i="18"/>
  <c r="M26" i="18"/>
  <c r="L26" i="18"/>
  <c r="O25" i="18"/>
  <c r="N25" i="18"/>
  <c r="M25" i="18"/>
  <c r="L25" i="18"/>
  <c r="O24" i="18"/>
  <c r="N24" i="18"/>
  <c r="M24" i="18"/>
  <c r="L24" i="18"/>
  <c r="O23" i="18"/>
  <c r="N23" i="18"/>
  <c r="M23" i="18"/>
  <c r="L23" i="18"/>
  <c r="O22" i="18"/>
  <c r="N22" i="18"/>
  <c r="M22" i="18"/>
  <c r="L22" i="18"/>
  <c r="O21" i="18"/>
  <c r="N21" i="18"/>
  <c r="M21" i="18"/>
  <c r="L21" i="18"/>
  <c r="O20" i="18"/>
  <c r="N20" i="18"/>
  <c r="M20" i="18"/>
  <c r="L20" i="18"/>
  <c r="O19" i="18"/>
  <c r="N19" i="18"/>
  <c r="M19" i="18"/>
  <c r="L19" i="18"/>
  <c r="O18" i="18"/>
  <c r="N18" i="18"/>
  <c r="M18" i="18"/>
  <c r="L18" i="18"/>
  <c r="O17" i="18"/>
  <c r="N17" i="18"/>
  <c r="M17" i="18"/>
  <c r="L17" i="18"/>
  <c r="O16" i="18"/>
  <c r="N16" i="18"/>
  <c r="M16" i="18"/>
  <c r="L16" i="18"/>
  <c r="O15" i="18"/>
  <c r="N15" i="18"/>
  <c r="M15" i="18"/>
  <c r="L15" i="18"/>
  <c r="O14" i="18"/>
  <c r="N14" i="18"/>
  <c r="M14" i="18"/>
  <c r="L14" i="18"/>
  <c r="O13" i="18"/>
  <c r="N13" i="18"/>
  <c r="M13" i="18"/>
  <c r="L13" i="18"/>
  <c r="O12" i="18"/>
  <c r="N12" i="18"/>
  <c r="M12" i="18"/>
  <c r="L12" i="18"/>
  <c r="P12" i="18" s="1"/>
  <c r="O11" i="18"/>
  <c r="N11" i="18"/>
  <c r="M11" i="18"/>
  <c r="L11" i="18"/>
  <c r="O10" i="18"/>
  <c r="N10" i="18"/>
  <c r="M10" i="18"/>
  <c r="L10" i="18"/>
  <c r="O9" i="18"/>
  <c r="P9" i="18" s="1"/>
  <c r="N9" i="18"/>
  <c r="M9" i="18"/>
  <c r="L9" i="18"/>
  <c r="O8" i="18"/>
  <c r="N8" i="18"/>
  <c r="M8" i="18"/>
  <c r="L8" i="18"/>
  <c r="P8" i="18" s="1"/>
  <c r="O7" i="18"/>
  <c r="N7" i="18"/>
  <c r="M7" i="18"/>
  <c r="Q7" i="18" s="1"/>
  <c r="L7" i="18"/>
  <c r="V5" i="18"/>
  <c r="B7" i="18"/>
  <c r="S3" i="18"/>
  <c r="O37" i="19"/>
  <c r="P37" i="19" s="1"/>
  <c r="N37" i="19"/>
  <c r="M37" i="19"/>
  <c r="Q37" i="19" s="1"/>
  <c r="L37" i="19"/>
  <c r="O36" i="19"/>
  <c r="N36" i="19"/>
  <c r="M36" i="19"/>
  <c r="L36" i="19"/>
  <c r="O35" i="19"/>
  <c r="N35" i="19"/>
  <c r="M35" i="19"/>
  <c r="L35" i="19"/>
  <c r="O34" i="19"/>
  <c r="N34" i="19"/>
  <c r="M34" i="19"/>
  <c r="L34" i="19"/>
  <c r="O33" i="19"/>
  <c r="N33" i="19"/>
  <c r="M33" i="19"/>
  <c r="L33" i="19"/>
  <c r="O32" i="19"/>
  <c r="N32" i="19"/>
  <c r="M32" i="19"/>
  <c r="L32" i="19"/>
  <c r="O31" i="19"/>
  <c r="N31" i="19"/>
  <c r="M31" i="19"/>
  <c r="L31" i="19"/>
  <c r="O30" i="19"/>
  <c r="N30" i="19"/>
  <c r="M30" i="19"/>
  <c r="L30" i="19"/>
  <c r="O29" i="19"/>
  <c r="N29" i="19"/>
  <c r="M29" i="19"/>
  <c r="L29" i="19"/>
  <c r="O28" i="19"/>
  <c r="N28" i="19"/>
  <c r="M28" i="19"/>
  <c r="L28" i="19"/>
  <c r="O27" i="19"/>
  <c r="N27" i="19"/>
  <c r="M27" i="19"/>
  <c r="Q27" i="19" s="1"/>
  <c r="L27" i="19"/>
  <c r="O26" i="19"/>
  <c r="N26" i="19"/>
  <c r="M26" i="19"/>
  <c r="L26" i="19"/>
  <c r="O25" i="19"/>
  <c r="N25" i="19"/>
  <c r="M25" i="19"/>
  <c r="L25" i="19"/>
  <c r="O24" i="19"/>
  <c r="N24" i="19"/>
  <c r="M24" i="19"/>
  <c r="L24" i="19"/>
  <c r="O23" i="19"/>
  <c r="N23" i="19"/>
  <c r="M23" i="19"/>
  <c r="Q23" i="19" s="1"/>
  <c r="L23" i="19"/>
  <c r="O22" i="19"/>
  <c r="N22" i="19"/>
  <c r="M22" i="19"/>
  <c r="L22" i="19"/>
  <c r="O21" i="19"/>
  <c r="N21" i="19"/>
  <c r="M21" i="19"/>
  <c r="L21" i="19"/>
  <c r="O20" i="19"/>
  <c r="N20" i="19"/>
  <c r="M20" i="19"/>
  <c r="L20" i="19"/>
  <c r="O19" i="19"/>
  <c r="N19" i="19"/>
  <c r="M19" i="19"/>
  <c r="Q19" i="19" s="1"/>
  <c r="L19" i="19"/>
  <c r="O18" i="19"/>
  <c r="N18" i="19"/>
  <c r="M18" i="19"/>
  <c r="L18" i="19"/>
  <c r="O17" i="19"/>
  <c r="N17" i="19"/>
  <c r="M17" i="19"/>
  <c r="L17" i="19"/>
  <c r="O16" i="19"/>
  <c r="N16" i="19"/>
  <c r="Q16" i="19" s="1"/>
  <c r="M16" i="19"/>
  <c r="L16" i="19"/>
  <c r="O15" i="19"/>
  <c r="N15" i="19"/>
  <c r="M15" i="19"/>
  <c r="L15" i="19"/>
  <c r="O14" i="19"/>
  <c r="N14" i="19"/>
  <c r="Q14" i="19" s="1"/>
  <c r="M14" i="19"/>
  <c r="L14" i="19"/>
  <c r="O13" i="19"/>
  <c r="N13" i="19"/>
  <c r="M13" i="19"/>
  <c r="L13" i="19"/>
  <c r="O12" i="19"/>
  <c r="N12" i="19"/>
  <c r="M12" i="19"/>
  <c r="L12" i="19"/>
  <c r="O11" i="19"/>
  <c r="N11" i="19"/>
  <c r="M11" i="19"/>
  <c r="L11" i="19"/>
  <c r="O10" i="19"/>
  <c r="N10" i="19"/>
  <c r="Q10" i="19" s="1"/>
  <c r="M10" i="19"/>
  <c r="L10" i="19"/>
  <c r="O9" i="19"/>
  <c r="N9" i="19"/>
  <c r="M9" i="19"/>
  <c r="L9" i="19"/>
  <c r="O8" i="19"/>
  <c r="N8" i="19"/>
  <c r="M8" i="19"/>
  <c r="L8" i="19"/>
  <c r="O7" i="19"/>
  <c r="N7" i="19"/>
  <c r="M7" i="19"/>
  <c r="L7" i="19"/>
  <c r="V5" i="19"/>
  <c r="B7" i="19"/>
  <c r="S3" i="19"/>
  <c r="O37" i="20"/>
  <c r="N37" i="20"/>
  <c r="M37" i="20"/>
  <c r="L37" i="20"/>
  <c r="O36" i="20"/>
  <c r="N36" i="20"/>
  <c r="M36" i="20"/>
  <c r="L36" i="20"/>
  <c r="O35" i="20"/>
  <c r="N35" i="20"/>
  <c r="Q35" i="20" s="1"/>
  <c r="M35" i="20"/>
  <c r="L35" i="20"/>
  <c r="O34" i="20"/>
  <c r="N34" i="20"/>
  <c r="M34" i="20"/>
  <c r="L34" i="20"/>
  <c r="O33" i="20"/>
  <c r="P33" i="20" s="1"/>
  <c r="N33" i="20"/>
  <c r="M33" i="20"/>
  <c r="L33" i="20"/>
  <c r="O32" i="20"/>
  <c r="N32" i="20"/>
  <c r="M32" i="20"/>
  <c r="L32" i="20"/>
  <c r="O31" i="20"/>
  <c r="N31" i="20"/>
  <c r="M31" i="20"/>
  <c r="L31" i="20"/>
  <c r="O30" i="20"/>
  <c r="P30" i="20" s="1"/>
  <c r="N30" i="20"/>
  <c r="M30" i="20"/>
  <c r="L30" i="20"/>
  <c r="O29" i="20"/>
  <c r="P29" i="20" s="1"/>
  <c r="N29" i="20"/>
  <c r="M29" i="20"/>
  <c r="L29" i="20"/>
  <c r="O28" i="20"/>
  <c r="P28" i="20" s="1"/>
  <c r="N28" i="20"/>
  <c r="M28" i="20"/>
  <c r="L28" i="20"/>
  <c r="O27" i="20"/>
  <c r="N27" i="20"/>
  <c r="M27" i="20"/>
  <c r="L27" i="20"/>
  <c r="O26" i="20"/>
  <c r="P26" i="20" s="1"/>
  <c r="N26" i="20"/>
  <c r="M26" i="20"/>
  <c r="L26" i="20"/>
  <c r="O25" i="20"/>
  <c r="P25" i="20" s="1"/>
  <c r="N25" i="20"/>
  <c r="M25" i="20"/>
  <c r="L25" i="20"/>
  <c r="O24" i="20"/>
  <c r="P24" i="20" s="1"/>
  <c r="N24" i="20"/>
  <c r="M24" i="20"/>
  <c r="L24" i="20"/>
  <c r="O23" i="20"/>
  <c r="N23" i="20"/>
  <c r="M23" i="20"/>
  <c r="L23" i="20"/>
  <c r="O22" i="20"/>
  <c r="N22" i="20"/>
  <c r="M22" i="20"/>
  <c r="L22" i="20"/>
  <c r="O21" i="20"/>
  <c r="N21" i="20"/>
  <c r="Q21" i="20" s="1"/>
  <c r="M21" i="20"/>
  <c r="L21" i="20"/>
  <c r="O20" i="20"/>
  <c r="N20" i="20"/>
  <c r="Q20" i="20" s="1"/>
  <c r="M20" i="20"/>
  <c r="L20" i="20"/>
  <c r="O19" i="20"/>
  <c r="N19" i="20"/>
  <c r="M19" i="20"/>
  <c r="Q19" i="20" s="1"/>
  <c r="L19" i="20"/>
  <c r="O18" i="20"/>
  <c r="N18" i="20"/>
  <c r="M18" i="20"/>
  <c r="Q18" i="20" s="1"/>
  <c r="L18" i="20"/>
  <c r="O17" i="20"/>
  <c r="N17" i="20"/>
  <c r="M17" i="20"/>
  <c r="Q17" i="20" s="1"/>
  <c r="L17" i="20"/>
  <c r="O16" i="20"/>
  <c r="N16" i="20"/>
  <c r="M16" i="20"/>
  <c r="Q16" i="20" s="1"/>
  <c r="L16" i="20"/>
  <c r="P16" i="20" s="1"/>
  <c r="O15" i="20"/>
  <c r="N15" i="20"/>
  <c r="M15" i="20"/>
  <c r="L15" i="20"/>
  <c r="O14" i="20"/>
  <c r="N14" i="20"/>
  <c r="M14" i="20"/>
  <c r="Q14" i="20" s="1"/>
  <c r="L14" i="20"/>
  <c r="P14" i="20" s="1"/>
  <c r="O13" i="20"/>
  <c r="N13" i="20"/>
  <c r="M13" i="20"/>
  <c r="Q13" i="20" s="1"/>
  <c r="L13" i="20"/>
  <c r="O12" i="20"/>
  <c r="N12" i="20"/>
  <c r="M12" i="20"/>
  <c r="L12" i="20"/>
  <c r="P12" i="20" s="1"/>
  <c r="O11" i="20"/>
  <c r="N11" i="20"/>
  <c r="M11" i="20"/>
  <c r="Q11" i="20" s="1"/>
  <c r="L11" i="20"/>
  <c r="O10" i="20"/>
  <c r="N10" i="20"/>
  <c r="M10" i="20"/>
  <c r="Q10" i="20" s="1"/>
  <c r="L10" i="20"/>
  <c r="P10" i="20" s="1"/>
  <c r="O9" i="20"/>
  <c r="N9" i="20"/>
  <c r="Q9" i="20"/>
  <c r="M9" i="20"/>
  <c r="L9" i="20"/>
  <c r="O8" i="20"/>
  <c r="N8" i="20"/>
  <c r="M8" i="20"/>
  <c r="L8" i="20"/>
  <c r="O7" i="20"/>
  <c r="N7" i="20"/>
  <c r="Q7" i="20" s="1"/>
  <c r="M7" i="20"/>
  <c r="L7" i="20"/>
  <c r="V5" i="20"/>
  <c r="B7" i="20"/>
  <c r="S3" i="20"/>
  <c r="O37" i="21"/>
  <c r="N37" i="21"/>
  <c r="M37" i="21"/>
  <c r="Q37" i="21" s="1"/>
  <c r="L37" i="21"/>
  <c r="O36" i="21"/>
  <c r="N36" i="21"/>
  <c r="M36" i="21"/>
  <c r="Q36" i="21" s="1"/>
  <c r="L36" i="21"/>
  <c r="O35" i="21"/>
  <c r="P35" i="21" s="1"/>
  <c r="N35" i="21"/>
  <c r="M35" i="21"/>
  <c r="L35" i="21"/>
  <c r="O34" i="21"/>
  <c r="N34" i="21"/>
  <c r="M34" i="21"/>
  <c r="L34" i="21"/>
  <c r="O33" i="21"/>
  <c r="P33" i="21" s="1"/>
  <c r="N33" i="21"/>
  <c r="M33" i="21"/>
  <c r="L33" i="21"/>
  <c r="O32" i="21"/>
  <c r="N32" i="21"/>
  <c r="M32" i="21"/>
  <c r="L32" i="21"/>
  <c r="O31" i="21"/>
  <c r="P31" i="21" s="1"/>
  <c r="N31" i="21"/>
  <c r="M31" i="21"/>
  <c r="L31" i="21"/>
  <c r="O30" i="21"/>
  <c r="N30" i="21"/>
  <c r="M30" i="21"/>
  <c r="L30" i="21"/>
  <c r="O29" i="21"/>
  <c r="P29" i="21" s="1"/>
  <c r="N29" i="21"/>
  <c r="M29" i="21"/>
  <c r="L29" i="21"/>
  <c r="O28" i="21"/>
  <c r="N28" i="21"/>
  <c r="M28" i="21"/>
  <c r="L28" i="21"/>
  <c r="O27" i="21"/>
  <c r="N27" i="21"/>
  <c r="M27" i="21"/>
  <c r="L27" i="21"/>
  <c r="O26" i="21"/>
  <c r="N26" i="21"/>
  <c r="M26" i="21"/>
  <c r="L26" i="21"/>
  <c r="O25" i="21"/>
  <c r="N25" i="21"/>
  <c r="M25" i="21"/>
  <c r="L25" i="21"/>
  <c r="P25" i="21" s="1"/>
  <c r="O24" i="21"/>
  <c r="N24" i="21"/>
  <c r="M24" i="21"/>
  <c r="Q24" i="21" s="1"/>
  <c r="R24" i="21" s="1"/>
  <c r="L24" i="21"/>
  <c r="P24" i="21" s="1"/>
  <c r="O23" i="21"/>
  <c r="N23" i="21"/>
  <c r="M23" i="21"/>
  <c r="L23" i="21"/>
  <c r="P23" i="21" s="1"/>
  <c r="O22" i="21"/>
  <c r="N22" i="21"/>
  <c r="M22" i="21"/>
  <c r="Q22" i="21" s="1"/>
  <c r="R22" i="21" s="1"/>
  <c r="L22" i="21"/>
  <c r="P22" i="21" s="1"/>
  <c r="O21" i="21"/>
  <c r="N21" i="21"/>
  <c r="M21" i="21"/>
  <c r="L21" i="21"/>
  <c r="O20" i="21"/>
  <c r="N20" i="21"/>
  <c r="M20" i="21"/>
  <c r="Q20" i="21" s="1"/>
  <c r="L20" i="21"/>
  <c r="O19" i="21"/>
  <c r="N19" i="21"/>
  <c r="M19" i="21"/>
  <c r="Q19" i="21" s="1"/>
  <c r="L19" i="21"/>
  <c r="O18" i="21"/>
  <c r="N18" i="21"/>
  <c r="M18" i="21"/>
  <c r="L18" i="21"/>
  <c r="O17" i="21"/>
  <c r="N17" i="21"/>
  <c r="M17" i="21"/>
  <c r="Q17" i="21" s="1"/>
  <c r="L17" i="21"/>
  <c r="O16" i="21"/>
  <c r="N16" i="21"/>
  <c r="M16" i="21"/>
  <c r="L16" i="21"/>
  <c r="O15" i="21"/>
  <c r="N15" i="21"/>
  <c r="M15" i="21"/>
  <c r="L15" i="21"/>
  <c r="O14" i="21"/>
  <c r="N14" i="21"/>
  <c r="Q14" i="21" s="1"/>
  <c r="M14" i="21"/>
  <c r="L14" i="21"/>
  <c r="O13" i="21"/>
  <c r="N13" i="21"/>
  <c r="M13" i="21"/>
  <c r="L13" i="21"/>
  <c r="O12" i="21"/>
  <c r="N12" i="21"/>
  <c r="M12" i="21"/>
  <c r="L12" i="21"/>
  <c r="O11" i="21"/>
  <c r="N11" i="21"/>
  <c r="M11" i="21"/>
  <c r="L11" i="21"/>
  <c r="O10" i="21"/>
  <c r="N10" i="21"/>
  <c r="Q10" i="21" s="1"/>
  <c r="M10" i="21"/>
  <c r="L10" i="21"/>
  <c r="O9" i="21"/>
  <c r="P9" i="21" s="1"/>
  <c r="N9" i="21"/>
  <c r="M9" i="21"/>
  <c r="L9" i="21"/>
  <c r="O8" i="21"/>
  <c r="P8" i="21" s="1"/>
  <c r="N8" i="21"/>
  <c r="M8" i="21"/>
  <c r="Q8" i="21"/>
  <c r="L8" i="21"/>
  <c r="O7" i="21"/>
  <c r="N7" i="21"/>
  <c r="M7" i="21"/>
  <c r="L7" i="21"/>
  <c r="V5" i="21"/>
  <c r="B7" i="21"/>
  <c r="S3" i="21"/>
  <c r="O37" i="22"/>
  <c r="N37" i="22"/>
  <c r="M37" i="22"/>
  <c r="Q37" i="22" s="1"/>
  <c r="L37" i="22"/>
  <c r="O36" i="22"/>
  <c r="N36" i="22"/>
  <c r="M36" i="22"/>
  <c r="Q36" i="22" s="1"/>
  <c r="L36" i="22"/>
  <c r="O35" i="22"/>
  <c r="N35" i="22"/>
  <c r="M35" i="22"/>
  <c r="L35" i="22"/>
  <c r="O34" i="22"/>
  <c r="P34" i="22" s="1"/>
  <c r="N34" i="22"/>
  <c r="M34" i="22"/>
  <c r="L34" i="22"/>
  <c r="O33" i="22"/>
  <c r="N33" i="22"/>
  <c r="Q33" i="22"/>
  <c r="M33" i="22"/>
  <c r="L33" i="22"/>
  <c r="O32" i="22"/>
  <c r="N32" i="22"/>
  <c r="Q32" i="22" s="1"/>
  <c r="M32" i="22"/>
  <c r="L32" i="22"/>
  <c r="O31" i="22"/>
  <c r="P31" i="22" s="1"/>
  <c r="N31" i="22"/>
  <c r="M31" i="22"/>
  <c r="L31" i="22"/>
  <c r="O30" i="22"/>
  <c r="N30" i="22"/>
  <c r="M30" i="22"/>
  <c r="L30" i="22"/>
  <c r="O29" i="22"/>
  <c r="P29" i="22"/>
  <c r="N29" i="22"/>
  <c r="M29" i="22"/>
  <c r="L29" i="22"/>
  <c r="O28" i="22"/>
  <c r="N28" i="22"/>
  <c r="M28" i="22"/>
  <c r="L28" i="22"/>
  <c r="O27" i="22"/>
  <c r="P27" i="22" s="1"/>
  <c r="N27" i="22"/>
  <c r="Q27" i="22" s="1"/>
  <c r="M27" i="22"/>
  <c r="L27" i="22"/>
  <c r="O26" i="22"/>
  <c r="N26" i="22"/>
  <c r="Q26" i="22" s="1"/>
  <c r="M26" i="22"/>
  <c r="L26" i="22"/>
  <c r="O25" i="22"/>
  <c r="N25" i="22"/>
  <c r="Q25" i="22" s="1"/>
  <c r="M25" i="22"/>
  <c r="L25" i="22"/>
  <c r="O24" i="22"/>
  <c r="N24" i="22"/>
  <c r="M24" i="22"/>
  <c r="L24" i="22"/>
  <c r="O23" i="22"/>
  <c r="N23" i="22"/>
  <c r="M23" i="22"/>
  <c r="L23" i="22"/>
  <c r="O22" i="22"/>
  <c r="N22" i="22"/>
  <c r="M22" i="22"/>
  <c r="L22" i="22"/>
  <c r="P22" i="22" s="1"/>
  <c r="O21" i="22"/>
  <c r="P21" i="22" s="1"/>
  <c r="N21" i="22"/>
  <c r="M21" i="22"/>
  <c r="L21" i="22"/>
  <c r="O20" i="22"/>
  <c r="N20" i="22"/>
  <c r="M20" i="22"/>
  <c r="L20" i="22"/>
  <c r="P20" i="22" s="1"/>
  <c r="O19" i="22"/>
  <c r="N19" i="22"/>
  <c r="M19" i="22"/>
  <c r="L19" i="22"/>
  <c r="O18" i="22"/>
  <c r="N18" i="22"/>
  <c r="M18" i="22"/>
  <c r="L18" i="22"/>
  <c r="P18" i="22" s="1"/>
  <c r="O17" i="22"/>
  <c r="N17" i="22"/>
  <c r="M17" i="22"/>
  <c r="L17" i="22"/>
  <c r="O16" i="22"/>
  <c r="N16" i="22"/>
  <c r="M16" i="22"/>
  <c r="Q16" i="22" s="1"/>
  <c r="L16" i="22"/>
  <c r="O15" i="22"/>
  <c r="N15" i="22"/>
  <c r="M15" i="22"/>
  <c r="L15" i="22"/>
  <c r="O14" i="22"/>
  <c r="N14" i="22"/>
  <c r="M14" i="22"/>
  <c r="Q14" i="22" s="1"/>
  <c r="L14" i="22"/>
  <c r="P14" i="22" s="1"/>
  <c r="O13" i="22"/>
  <c r="N13" i="22"/>
  <c r="Q13" i="22" s="1"/>
  <c r="M13" i="22"/>
  <c r="L13" i="22"/>
  <c r="O12" i="22"/>
  <c r="N12" i="22"/>
  <c r="Q12" i="22" s="1"/>
  <c r="M12" i="22"/>
  <c r="L12" i="22"/>
  <c r="O11" i="22"/>
  <c r="N11" i="22"/>
  <c r="Q11" i="22" s="1"/>
  <c r="M11" i="22"/>
  <c r="L11" i="22"/>
  <c r="O10" i="22"/>
  <c r="N10" i="22"/>
  <c r="M10" i="22"/>
  <c r="L10" i="22"/>
  <c r="O9" i="22"/>
  <c r="N9" i="22"/>
  <c r="Q9" i="22" s="1"/>
  <c r="M9" i="22"/>
  <c r="L9" i="22"/>
  <c r="O8" i="22"/>
  <c r="N8" i="22"/>
  <c r="M8" i="22"/>
  <c r="L8" i="22"/>
  <c r="O7" i="22"/>
  <c r="N7" i="22"/>
  <c r="Q7" i="22" s="1"/>
  <c r="M7" i="22"/>
  <c r="L7" i="22"/>
  <c r="V5" i="22"/>
  <c r="B7" i="22"/>
  <c r="S3" i="22"/>
  <c r="F11" i="11" s="1"/>
  <c r="O37" i="23"/>
  <c r="N37" i="23"/>
  <c r="M37" i="23"/>
  <c r="L37" i="23"/>
  <c r="O36" i="23"/>
  <c r="N36" i="23"/>
  <c r="M36" i="23"/>
  <c r="L36" i="23"/>
  <c r="O35" i="23"/>
  <c r="N35" i="23"/>
  <c r="Q35" i="23" s="1"/>
  <c r="M35" i="23"/>
  <c r="L35" i="23"/>
  <c r="O34" i="23"/>
  <c r="N34" i="23"/>
  <c r="Q34" i="23" s="1"/>
  <c r="M34" i="23"/>
  <c r="L34" i="23"/>
  <c r="O33" i="23"/>
  <c r="N33" i="23"/>
  <c r="M33" i="23"/>
  <c r="L33" i="23"/>
  <c r="O32" i="23"/>
  <c r="N32" i="23"/>
  <c r="Q32" i="23" s="1"/>
  <c r="M32" i="23"/>
  <c r="L32" i="23"/>
  <c r="O31" i="23"/>
  <c r="P31" i="23" s="1"/>
  <c r="N31" i="23"/>
  <c r="M31" i="23"/>
  <c r="L31" i="23"/>
  <c r="O30" i="23"/>
  <c r="N30" i="23"/>
  <c r="Q30" i="23" s="1"/>
  <c r="M30" i="23"/>
  <c r="L30" i="23"/>
  <c r="O29" i="23"/>
  <c r="P29" i="23" s="1"/>
  <c r="N29" i="23"/>
  <c r="Q29" i="23"/>
  <c r="M29" i="23"/>
  <c r="L29" i="23"/>
  <c r="O28" i="23"/>
  <c r="N28" i="23"/>
  <c r="M28" i="23"/>
  <c r="L28" i="23"/>
  <c r="O27" i="23"/>
  <c r="N27" i="23"/>
  <c r="M27" i="23"/>
  <c r="L27" i="23"/>
  <c r="O26" i="23"/>
  <c r="N26" i="23"/>
  <c r="Q26" i="23" s="1"/>
  <c r="M26" i="23"/>
  <c r="L26" i="23"/>
  <c r="O25" i="23"/>
  <c r="N25" i="23"/>
  <c r="M25" i="23"/>
  <c r="L25" i="23"/>
  <c r="O24" i="23"/>
  <c r="N24" i="23"/>
  <c r="Q24" i="23" s="1"/>
  <c r="M24" i="23"/>
  <c r="L24" i="23"/>
  <c r="O23" i="23"/>
  <c r="N23" i="23"/>
  <c r="M23" i="23"/>
  <c r="L23" i="23"/>
  <c r="O22" i="23"/>
  <c r="N22" i="23"/>
  <c r="Q22" i="23" s="1"/>
  <c r="M22" i="23"/>
  <c r="L22" i="23"/>
  <c r="O21" i="23"/>
  <c r="N21" i="23"/>
  <c r="M21" i="23"/>
  <c r="L21" i="23"/>
  <c r="O20" i="23"/>
  <c r="N20" i="23"/>
  <c r="Q20" i="23" s="1"/>
  <c r="M20" i="23"/>
  <c r="L20" i="23"/>
  <c r="O19" i="23"/>
  <c r="N19" i="23"/>
  <c r="M19" i="23"/>
  <c r="L19" i="23"/>
  <c r="O18" i="23"/>
  <c r="N18" i="23"/>
  <c r="M18" i="23"/>
  <c r="L18" i="23"/>
  <c r="O17" i="23"/>
  <c r="N17" i="23"/>
  <c r="M17" i="23"/>
  <c r="L17" i="23"/>
  <c r="O16" i="23"/>
  <c r="N16" i="23"/>
  <c r="M16" i="23"/>
  <c r="L16" i="23"/>
  <c r="O15" i="23"/>
  <c r="N15" i="23"/>
  <c r="M15" i="23"/>
  <c r="L15" i="23"/>
  <c r="O14" i="23"/>
  <c r="N14" i="23"/>
  <c r="M14" i="23"/>
  <c r="L14" i="23"/>
  <c r="O13" i="23"/>
  <c r="N13" i="23"/>
  <c r="M13" i="23"/>
  <c r="L13" i="23"/>
  <c r="O12" i="23"/>
  <c r="N12" i="23"/>
  <c r="M12" i="23"/>
  <c r="L12" i="23"/>
  <c r="O11" i="23"/>
  <c r="N11" i="23"/>
  <c r="M11" i="23"/>
  <c r="L11" i="23"/>
  <c r="P11" i="23" s="1"/>
  <c r="O10" i="23"/>
  <c r="N10" i="23"/>
  <c r="M10" i="23"/>
  <c r="L10" i="23"/>
  <c r="O9" i="23"/>
  <c r="N9" i="23"/>
  <c r="M9" i="23"/>
  <c r="L9" i="23"/>
  <c r="P9" i="23" s="1"/>
  <c r="O8" i="23"/>
  <c r="N8" i="23"/>
  <c r="M8" i="23"/>
  <c r="L8" i="23"/>
  <c r="O7" i="23"/>
  <c r="N7" i="23"/>
  <c r="M7" i="23"/>
  <c r="L7" i="23"/>
  <c r="P7" i="23" s="1"/>
  <c r="V5" i="23"/>
  <c r="B7" i="23"/>
  <c r="S3" i="23"/>
  <c r="O37" i="24"/>
  <c r="N37" i="24"/>
  <c r="M37" i="24"/>
  <c r="L37" i="24"/>
  <c r="O36" i="24"/>
  <c r="N36" i="24"/>
  <c r="M36" i="24"/>
  <c r="L36" i="24"/>
  <c r="O35" i="24"/>
  <c r="N35" i="24"/>
  <c r="M35" i="24"/>
  <c r="L35" i="24"/>
  <c r="O34" i="24"/>
  <c r="N34" i="24"/>
  <c r="M34" i="24"/>
  <c r="L34" i="24"/>
  <c r="O33" i="24"/>
  <c r="N33" i="24"/>
  <c r="M33" i="24"/>
  <c r="L33" i="24"/>
  <c r="O32" i="24"/>
  <c r="N32" i="24"/>
  <c r="M32" i="24"/>
  <c r="L32" i="24"/>
  <c r="O31" i="24"/>
  <c r="N31" i="24"/>
  <c r="Q31" i="24" s="1"/>
  <c r="M31" i="24"/>
  <c r="L31" i="24"/>
  <c r="O30" i="24"/>
  <c r="N30" i="24"/>
  <c r="Q30" i="24" s="1"/>
  <c r="M30" i="24"/>
  <c r="L30" i="24"/>
  <c r="O29" i="24"/>
  <c r="N29" i="24"/>
  <c r="M29" i="24"/>
  <c r="L29" i="24"/>
  <c r="O28" i="24"/>
  <c r="N28" i="24"/>
  <c r="M28" i="24"/>
  <c r="L28" i="24"/>
  <c r="O27" i="24"/>
  <c r="N27" i="24"/>
  <c r="M27" i="24"/>
  <c r="L27" i="24"/>
  <c r="P27" i="24" s="1"/>
  <c r="O26" i="24"/>
  <c r="N26" i="24"/>
  <c r="M26" i="24"/>
  <c r="L26" i="24"/>
  <c r="O25" i="24"/>
  <c r="N25" i="24"/>
  <c r="M25" i="24"/>
  <c r="L25" i="24"/>
  <c r="O24" i="24"/>
  <c r="N24" i="24"/>
  <c r="M24" i="24"/>
  <c r="L24" i="24"/>
  <c r="O23" i="24"/>
  <c r="N23" i="24"/>
  <c r="M23" i="24"/>
  <c r="L23" i="24"/>
  <c r="O22" i="24"/>
  <c r="N22" i="24"/>
  <c r="M22" i="24"/>
  <c r="L22" i="24"/>
  <c r="O21" i="24"/>
  <c r="N21" i="24"/>
  <c r="M21" i="24"/>
  <c r="L21" i="24"/>
  <c r="P21" i="24" s="1"/>
  <c r="O20" i="24"/>
  <c r="N20" i="24"/>
  <c r="M20" i="24"/>
  <c r="L20" i="24"/>
  <c r="O19" i="24"/>
  <c r="N19" i="24"/>
  <c r="M19" i="24"/>
  <c r="L19" i="24"/>
  <c r="P19" i="24" s="1"/>
  <c r="O18" i="24"/>
  <c r="N18" i="24"/>
  <c r="M18" i="24"/>
  <c r="L18" i="24"/>
  <c r="P18" i="24" s="1"/>
  <c r="O17" i="24"/>
  <c r="N17" i="24"/>
  <c r="M17" i="24"/>
  <c r="L17" i="24"/>
  <c r="P17" i="24" s="1"/>
  <c r="O16" i="24"/>
  <c r="N16" i="24"/>
  <c r="M16" i="24"/>
  <c r="L16" i="24"/>
  <c r="O15" i="24"/>
  <c r="N15" i="24"/>
  <c r="Q15" i="24" s="1"/>
  <c r="M15" i="24"/>
  <c r="L15" i="24"/>
  <c r="P15" i="24" s="1"/>
  <c r="O14" i="24"/>
  <c r="N14" i="24"/>
  <c r="M14" i="24"/>
  <c r="L14" i="24"/>
  <c r="O13" i="24"/>
  <c r="N13" i="24"/>
  <c r="M13" i="24"/>
  <c r="L13" i="24"/>
  <c r="P13" i="24" s="1"/>
  <c r="O12" i="24"/>
  <c r="N12" i="24"/>
  <c r="M12" i="24"/>
  <c r="L12" i="24"/>
  <c r="O11" i="24"/>
  <c r="N11" i="24"/>
  <c r="M11" i="24"/>
  <c r="L11" i="24"/>
  <c r="O10" i="24"/>
  <c r="N10" i="24"/>
  <c r="M10" i="24"/>
  <c r="L10" i="24"/>
  <c r="O9" i="24"/>
  <c r="N9" i="24"/>
  <c r="M9" i="24"/>
  <c r="L9" i="24"/>
  <c r="O8" i="24"/>
  <c r="N8" i="24"/>
  <c r="M8" i="24"/>
  <c r="L8" i="24"/>
  <c r="O7" i="24"/>
  <c r="N7" i="24"/>
  <c r="Q7" i="24" s="1"/>
  <c r="M7" i="24"/>
  <c r="L7" i="24"/>
  <c r="P7" i="24" s="1"/>
  <c r="V5" i="24"/>
  <c r="B7" i="24"/>
  <c r="S3" i="24"/>
  <c r="U33" i="27"/>
  <c r="Y33" i="27" s="1"/>
  <c r="Q17" i="16"/>
  <c r="R17" i="16" s="1"/>
  <c r="V17" i="16" s="1"/>
  <c r="X17" i="16" s="1"/>
  <c r="Q23" i="16"/>
  <c r="R23" i="16" s="1"/>
  <c r="P35" i="16"/>
  <c r="W32" i="29"/>
  <c r="AC32" i="29" s="1"/>
  <c r="U26" i="29"/>
  <c r="Y26" i="29" s="1"/>
  <c r="Z26" i="29" s="1"/>
  <c r="AC10" i="29"/>
  <c r="AD10" i="29"/>
  <c r="V24" i="29"/>
  <c r="X24" i="29" s="1"/>
  <c r="V17" i="29"/>
  <c r="X17" i="29" s="1"/>
  <c r="W24" i="29"/>
  <c r="AC24" i="29" s="1"/>
  <c r="AD24" i="29" s="1"/>
  <c r="W32" i="28"/>
  <c r="W21" i="28"/>
  <c r="AC21" i="28"/>
  <c r="V21" i="27"/>
  <c r="X21" i="27" s="1"/>
  <c r="U18" i="27"/>
  <c r="Y18" i="27" s="1"/>
  <c r="S7" i="26"/>
  <c r="T7" i="26" s="1"/>
  <c r="U33" i="26"/>
  <c r="V34" i="26"/>
  <c r="X34" i="26"/>
  <c r="V33" i="26"/>
  <c r="X33" i="26" s="1"/>
  <c r="AA33" i="26" s="1"/>
  <c r="AB33" i="26" s="1"/>
  <c r="AD11" i="26"/>
  <c r="W23" i="26"/>
  <c r="AC23" i="26"/>
  <c r="U23" i="26"/>
  <c r="Z23" i="26" s="1"/>
  <c r="Y23" i="26"/>
  <c r="V23" i="26"/>
  <c r="X23" i="26" s="1"/>
  <c r="P20" i="16"/>
  <c r="P30" i="16"/>
  <c r="Q16" i="16"/>
  <c r="Q35" i="16"/>
  <c r="Q28" i="17"/>
  <c r="P11" i="17"/>
  <c r="P12" i="17"/>
  <c r="P26" i="17"/>
  <c r="P19" i="17"/>
  <c r="P20" i="17"/>
  <c r="P35" i="17"/>
  <c r="Q19" i="17"/>
  <c r="P23" i="18"/>
  <c r="Q30" i="18"/>
  <c r="Q34" i="20"/>
  <c r="P36" i="20"/>
  <c r="P37" i="20"/>
  <c r="P8" i="19"/>
  <c r="R8" i="19" s="1"/>
  <c r="P31" i="19"/>
  <c r="P32" i="19"/>
  <c r="P13" i="20"/>
  <c r="Q27" i="20"/>
  <c r="Q31" i="20"/>
  <c r="P7" i="20"/>
  <c r="Q29" i="21"/>
  <c r="Q30" i="21"/>
  <c r="P35" i="23"/>
  <c r="R35" i="23" s="1"/>
  <c r="W35" i="23" s="1"/>
  <c r="P12" i="22"/>
  <c r="Q15" i="23"/>
  <c r="Q21" i="23"/>
  <c r="R29" i="23"/>
  <c r="W29" i="23" s="1"/>
  <c r="V33" i="29"/>
  <c r="X33" i="29" s="1"/>
  <c r="U33" i="29"/>
  <c r="Y33" i="29"/>
  <c r="V32" i="29"/>
  <c r="X32" i="29"/>
  <c r="U13" i="29"/>
  <c r="Z13" i="29" s="1"/>
  <c r="Y13" i="29"/>
  <c r="W13" i="29"/>
  <c r="X13" i="29"/>
  <c r="AA13" i="29"/>
  <c r="AB13" i="29" s="1"/>
  <c r="V7" i="29"/>
  <c r="X7" i="29"/>
  <c r="W7" i="29"/>
  <c r="U7" i="29"/>
  <c r="T7" i="29"/>
  <c r="U35" i="28"/>
  <c r="V35" i="28"/>
  <c r="X35" i="28"/>
  <c r="AA35" i="28" s="1"/>
  <c r="W35" i="28"/>
  <c r="AC35" i="28"/>
  <c r="AD35" i="28"/>
  <c r="U28" i="28"/>
  <c r="W37" i="27"/>
  <c r="V37" i="27"/>
  <c r="X37" i="27" s="1"/>
  <c r="AA37" i="27" s="1"/>
  <c r="U37" i="27"/>
  <c r="V22" i="28"/>
  <c r="X22" i="28" s="1"/>
  <c r="U22" i="28"/>
  <c r="Y22" i="28"/>
  <c r="W22" i="28"/>
  <c r="W17" i="28"/>
  <c r="AC17" i="28" s="1"/>
  <c r="V17" i="28"/>
  <c r="X17" i="28"/>
  <c r="AA17" i="28"/>
  <c r="U17" i="28"/>
  <c r="Z17" i="28" s="1"/>
  <c r="Y17" i="28"/>
  <c r="V31" i="27"/>
  <c r="X31" i="27" s="1"/>
  <c r="U31" i="27"/>
  <c r="V24" i="27"/>
  <c r="X24" i="27" s="1"/>
  <c r="U24" i="27"/>
  <c r="Y24" i="27"/>
  <c r="W24" i="27"/>
  <c r="AC24" i="27" s="1"/>
  <c r="V18" i="27"/>
  <c r="X18" i="27"/>
  <c r="AA18" i="27"/>
  <c r="V36" i="26"/>
  <c r="X36" i="26" s="1"/>
  <c r="AA36" i="26" s="1"/>
  <c r="U34" i="26"/>
  <c r="Y34" i="26"/>
  <c r="Z34" i="26"/>
  <c r="V26" i="26"/>
  <c r="X26" i="26"/>
  <c r="AB26" i="26" s="1"/>
  <c r="AA26" i="26"/>
  <c r="U26" i="26"/>
  <c r="Y26" i="26" s="1"/>
  <c r="Z26" i="26" s="1"/>
  <c r="U12" i="26"/>
  <c r="Y12" i="26"/>
  <c r="Z12" i="26"/>
  <c r="V7" i="26"/>
  <c r="X7" i="26" s="1"/>
  <c r="AA7" i="26" s="1"/>
  <c r="Q34" i="16"/>
  <c r="P34" i="16"/>
  <c r="Q33" i="16"/>
  <c r="P33" i="16"/>
  <c r="Q32" i="16"/>
  <c r="Q29" i="16"/>
  <c r="P29" i="16"/>
  <c r="Q28" i="16"/>
  <c r="P28" i="16"/>
  <c r="Q26" i="16"/>
  <c r="Q22" i="16"/>
  <c r="P22" i="16"/>
  <c r="Q21" i="16"/>
  <c r="P21" i="16"/>
  <c r="Q20" i="16"/>
  <c r="R20" i="16"/>
  <c r="Q15" i="16"/>
  <c r="Q13" i="16"/>
  <c r="Q12" i="16"/>
  <c r="P12" i="16"/>
  <c r="R12" i="16" s="1"/>
  <c r="U12" i="16" s="1"/>
  <c r="Q11" i="16"/>
  <c r="P11" i="16"/>
  <c r="P8" i="16"/>
  <c r="Q8" i="16"/>
  <c r="P7" i="16"/>
  <c r="Q7" i="16"/>
  <c r="P36" i="17"/>
  <c r="P31" i="17"/>
  <c r="Q31" i="17"/>
  <c r="P30" i="17"/>
  <c r="P29" i="17"/>
  <c r="P23" i="17"/>
  <c r="P24" i="17"/>
  <c r="Q23" i="17"/>
  <c r="P18" i="17"/>
  <c r="P17" i="17"/>
  <c r="P14" i="17"/>
  <c r="P28" i="18"/>
  <c r="P27" i="18"/>
  <c r="Q8" i="18"/>
  <c r="Q36" i="18"/>
  <c r="P14" i="18"/>
  <c r="P15" i="18"/>
  <c r="P18" i="18"/>
  <c r="P21" i="18"/>
  <c r="P22" i="18"/>
  <c r="Q9" i="18"/>
  <c r="R9" i="18" s="1"/>
  <c r="P32" i="18"/>
  <c r="P33" i="18"/>
  <c r="P34" i="18"/>
  <c r="P37" i="18"/>
  <c r="Q15" i="18"/>
  <c r="Q18" i="18"/>
  <c r="P7" i="18"/>
  <c r="R7" i="18" s="1"/>
  <c r="Q36" i="19"/>
  <c r="P34" i="19"/>
  <c r="Q33" i="19"/>
  <c r="P11" i="19"/>
  <c r="P24" i="19"/>
  <c r="P25" i="19"/>
  <c r="P35" i="19"/>
  <c r="R35" i="19" s="1"/>
  <c r="W35" i="19" s="1"/>
  <c r="Q7" i="19"/>
  <c r="P29" i="19"/>
  <c r="P26" i="19"/>
  <c r="P21" i="19"/>
  <c r="P15" i="19"/>
  <c r="Q15" i="19"/>
  <c r="P13" i="19"/>
  <c r="P12" i="19"/>
  <c r="Q9" i="19"/>
  <c r="R9" i="19" s="1"/>
  <c r="Q26" i="20"/>
  <c r="Q25" i="20"/>
  <c r="R25" i="20" s="1"/>
  <c r="U25" i="20" s="1"/>
  <c r="Q24" i="20"/>
  <c r="Q23" i="20"/>
  <c r="Q22" i="20"/>
  <c r="P19" i="20"/>
  <c r="P18" i="20"/>
  <c r="P17" i="20"/>
  <c r="R17" i="20" s="1"/>
  <c r="V17" i="20" s="1"/>
  <c r="X17" i="20" s="1"/>
  <c r="AA17" i="20" s="1"/>
  <c r="P15" i="20"/>
  <c r="P9" i="20"/>
  <c r="R9" i="20"/>
  <c r="Q32" i="21"/>
  <c r="Q31" i="21"/>
  <c r="P28" i="21"/>
  <c r="P20" i="21"/>
  <c r="P17" i="21"/>
  <c r="P14" i="21"/>
  <c r="P36" i="22"/>
  <c r="R36" i="22" s="1"/>
  <c r="Q34" i="22"/>
  <c r="Q30" i="22"/>
  <c r="P15" i="22"/>
  <c r="Q10" i="22"/>
  <c r="P13" i="22"/>
  <c r="Q31" i="23"/>
  <c r="Q27" i="23"/>
  <c r="Q25" i="23"/>
  <c r="Q23" i="23"/>
  <c r="P19" i="23"/>
  <c r="Q17" i="23"/>
  <c r="Q16" i="23"/>
  <c r="Q13" i="23"/>
  <c r="Q12" i="23"/>
  <c r="Q11" i="23"/>
  <c r="Q35" i="24"/>
  <c r="P14" i="24"/>
  <c r="Q28" i="23"/>
  <c r="P34" i="23"/>
  <c r="Q37" i="23"/>
  <c r="P11" i="22"/>
  <c r="Q17" i="22"/>
  <c r="Q20" i="22"/>
  <c r="R20" i="22" s="1"/>
  <c r="W20" i="22" s="1"/>
  <c r="Q31" i="22"/>
  <c r="P37" i="22"/>
  <c r="P10" i="21"/>
  <c r="P11" i="21"/>
  <c r="Q12" i="21"/>
  <c r="P18" i="21"/>
  <c r="P19" i="21"/>
  <c r="P21" i="21"/>
  <c r="Q25" i="21"/>
  <c r="Q27" i="21"/>
  <c r="Q28" i="21"/>
  <c r="P34" i="21"/>
  <c r="P37" i="21"/>
  <c r="P8" i="20"/>
  <c r="Q12" i="20"/>
  <c r="Q15" i="20"/>
  <c r="Q14" i="23"/>
  <c r="P21" i="23"/>
  <c r="R21" i="23" s="1"/>
  <c r="P36" i="23"/>
  <c r="P37" i="23"/>
  <c r="R37" i="23" s="1"/>
  <c r="P9" i="22"/>
  <c r="P16" i="22"/>
  <c r="R16" i="22" s="1"/>
  <c r="U16" i="22" s="1"/>
  <c r="P17" i="22"/>
  <c r="R17" i="22" s="1"/>
  <c r="P19" i="22"/>
  <c r="P23" i="22"/>
  <c r="P12" i="21"/>
  <c r="R12" i="21" s="1"/>
  <c r="W12" i="21" s="1"/>
  <c r="P13" i="21"/>
  <c r="P15" i="21"/>
  <c r="P16" i="21"/>
  <c r="P26" i="21"/>
  <c r="P11" i="20"/>
  <c r="P25" i="24"/>
  <c r="P28" i="24"/>
  <c r="P29" i="24"/>
  <c r="Q10" i="23"/>
  <c r="P25" i="23"/>
  <c r="P32" i="23"/>
  <c r="P33" i="23"/>
  <c r="P10" i="22"/>
  <c r="P24" i="22"/>
  <c r="P26" i="22"/>
  <c r="R26" i="22" s="1"/>
  <c r="W26" i="22" s="1"/>
  <c r="P28" i="22"/>
  <c r="P30" i="22"/>
  <c r="P32" i="22"/>
  <c r="R32" i="22" s="1"/>
  <c r="Q21" i="21"/>
  <c r="R21" i="21" s="1"/>
  <c r="W21" i="21" s="1"/>
  <c r="Q23" i="21"/>
  <c r="Q33" i="21"/>
  <c r="Q35" i="21"/>
  <c r="R35" i="21" s="1"/>
  <c r="P23" i="20"/>
  <c r="R23" i="20" s="1"/>
  <c r="W23" i="20" s="1"/>
  <c r="Q28" i="20"/>
  <c r="Q29" i="20"/>
  <c r="Q32" i="20"/>
  <c r="R32" i="20" s="1"/>
  <c r="W32" i="20" s="1"/>
  <c r="AC32" i="20" s="1"/>
  <c r="AD32" i="20" s="1"/>
  <c r="Q33" i="20"/>
  <c r="P35" i="20"/>
  <c r="R35" i="20"/>
  <c r="P7" i="19"/>
  <c r="P9" i="19"/>
  <c r="Q11" i="19"/>
  <c r="Q12" i="19"/>
  <c r="R12" i="19"/>
  <c r="V12" i="19" s="1"/>
  <c r="X12" i="19" s="1"/>
  <c r="Q13" i="19"/>
  <c r="P18" i="19"/>
  <c r="P19" i="19"/>
  <c r="P20" i="19"/>
  <c r="P22" i="19"/>
  <c r="Q24" i="19"/>
  <c r="Q25" i="19"/>
  <c r="R25" i="19" s="1"/>
  <c r="Q26" i="19"/>
  <c r="Q28" i="19"/>
  <c r="Q29" i="19"/>
  <c r="Q30" i="19"/>
  <c r="Q31" i="19"/>
  <c r="Q35" i="19"/>
  <c r="Q10" i="18"/>
  <c r="Q11" i="18"/>
  <c r="Q13" i="18"/>
  <c r="Q16" i="18"/>
  <c r="Q17" i="18"/>
  <c r="Q19" i="18"/>
  <c r="P24" i="18"/>
  <c r="P25" i="18"/>
  <c r="P26" i="18"/>
  <c r="P29" i="18"/>
  <c r="Q31" i="18"/>
  <c r="Q35" i="18"/>
  <c r="P7" i="17"/>
  <c r="P8" i="17"/>
  <c r="P9" i="17"/>
  <c r="P10" i="17"/>
  <c r="P13" i="17"/>
  <c r="P15" i="17"/>
  <c r="P16" i="17"/>
  <c r="P21" i="17"/>
  <c r="Q24" i="17"/>
  <c r="R24" i="17" s="1"/>
  <c r="V24" i="17" s="1"/>
  <c r="X24" i="17" s="1"/>
  <c r="Q25" i="17"/>
  <c r="Q27" i="17"/>
  <c r="P32" i="17"/>
  <c r="P33" i="17"/>
  <c r="R33" i="17" s="1"/>
  <c r="P34" i="17"/>
  <c r="P37" i="17"/>
  <c r="Q10" i="16"/>
  <c r="R10" i="16" s="1"/>
  <c r="V10" i="16" s="1"/>
  <c r="X10" i="16" s="1"/>
  <c r="Q14" i="16"/>
  <c r="P18" i="16"/>
  <c r="P19" i="16"/>
  <c r="Q24" i="16"/>
  <c r="Q25" i="16"/>
  <c r="Q27" i="16"/>
  <c r="Q31" i="16"/>
  <c r="P36" i="16"/>
  <c r="P37" i="16"/>
  <c r="R37" i="16" s="1"/>
  <c r="P10" i="18"/>
  <c r="P11" i="18"/>
  <c r="P30" i="18"/>
  <c r="Q7" i="17"/>
  <c r="Q8" i="17"/>
  <c r="R8" i="17"/>
  <c r="Q9" i="17"/>
  <c r="Q10" i="17"/>
  <c r="P22" i="17"/>
  <c r="P25" i="17"/>
  <c r="P9" i="16"/>
  <c r="R9" i="16" s="1"/>
  <c r="V9" i="16" s="1"/>
  <c r="X9" i="16" s="1"/>
  <c r="Q18" i="16"/>
  <c r="Q19" i="16"/>
  <c r="P25" i="16"/>
  <c r="P26" i="16"/>
  <c r="R26" i="16" s="1"/>
  <c r="W26" i="16" s="1"/>
  <c r="P20" i="20"/>
  <c r="R20" i="20" s="1"/>
  <c r="P21" i="20"/>
  <c r="R21" i="20" s="1"/>
  <c r="P22" i="20"/>
  <c r="R22" i="20" s="1"/>
  <c r="V22" i="20" s="1"/>
  <c r="X22" i="20" s="1"/>
  <c r="P27" i="20"/>
  <c r="R27" i="20" s="1"/>
  <c r="W27" i="20" s="1"/>
  <c r="P31" i="20"/>
  <c r="P32" i="20"/>
  <c r="P34" i="20"/>
  <c r="R34" i="20"/>
  <c r="Q36" i="20"/>
  <c r="R36" i="20" s="1"/>
  <c r="U36" i="20" s="1"/>
  <c r="Q37" i="20"/>
  <c r="Q8" i="19"/>
  <c r="P10" i="19"/>
  <c r="R10" i="19" s="1"/>
  <c r="U10" i="19" s="1"/>
  <c r="Y10" i="19" s="1"/>
  <c r="P14" i="19"/>
  <c r="P16" i="19"/>
  <c r="P17" i="19"/>
  <c r="Q20" i="19"/>
  <c r="Q21" i="19"/>
  <c r="P23" i="19"/>
  <c r="P27" i="19"/>
  <c r="P28" i="19"/>
  <c r="P30" i="19"/>
  <c r="P33" i="19"/>
  <c r="P36" i="19"/>
  <c r="P13" i="18"/>
  <c r="P16" i="18"/>
  <c r="P17" i="18"/>
  <c r="P19" i="18"/>
  <c r="R19" i="18" s="1"/>
  <c r="P20" i="18"/>
  <c r="Q24" i="18"/>
  <c r="Q25" i="18"/>
  <c r="Q26" i="18"/>
  <c r="Q28" i="18"/>
  <c r="Q29" i="18"/>
  <c r="P31" i="18"/>
  <c r="R31" i="18"/>
  <c r="P35" i="18"/>
  <c r="P36" i="18"/>
  <c r="Q15" i="17"/>
  <c r="Q16" i="17"/>
  <c r="Q17" i="17"/>
  <c r="Q20" i="17"/>
  <c r="Q21" i="17"/>
  <c r="P27" i="17"/>
  <c r="R27" i="17" s="1"/>
  <c r="P28" i="17"/>
  <c r="Q32" i="17"/>
  <c r="Q33" i="17"/>
  <c r="Q34" i="17"/>
  <c r="Q36" i="17"/>
  <c r="R36" i="17" s="1"/>
  <c r="Q37" i="17"/>
  <c r="P10" i="16"/>
  <c r="P13" i="16"/>
  <c r="P14" i="16"/>
  <c r="P15" i="16"/>
  <c r="P17" i="16"/>
  <c r="P27" i="16"/>
  <c r="P31" i="16"/>
  <c r="P32" i="16"/>
  <c r="R32" i="16"/>
  <c r="V32" i="16" s="1"/>
  <c r="X32" i="16" s="1"/>
  <c r="Q36" i="16"/>
  <c r="R36" i="16" s="1"/>
  <c r="Q37" i="16"/>
  <c r="U14" i="39"/>
  <c r="W14" i="39"/>
  <c r="V14" i="39"/>
  <c r="X14" i="39" s="1"/>
  <c r="AA31" i="29"/>
  <c r="AB31" i="29"/>
  <c r="W29" i="27"/>
  <c r="V29" i="27"/>
  <c r="X29" i="27" s="1"/>
  <c r="AA29" i="27" s="1"/>
  <c r="U29" i="27"/>
  <c r="W30" i="33"/>
  <c r="V30" i="33"/>
  <c r="X30" i="33"/>
  <c r="U30" i="33"/>
  <c r="Y30" i="33" s="1"/>
  <c r="Z30" i="33" s="1"/>
  <c r="W22" i="29"/>
  <c r="V22" i="29"/>
  <c r="X22" i="29" s="1"/>
  <c r="U22" i="29"/>
  <c r="U21" i="42"/>
  <c r="V21" i="42"/>
  <c r="X21" i="42"/>
  <c r="W21" i="42"/>
  <c r="AC21" i="42" s="1"/>
  <c r="W26" i="43"/>
  <c r="AC26" i="43"/>
  <c r="AD26" i="43"/>
  <c r="U26" i="43"/>
  <c r="V26" i="43"/>
  <c r="X26" i="43"/>
  <c r="V29" i="35"/>
  <c r="X29" i="35" s="1"/>
  <c r="W29" i="35"/>
  <c r="U29" i="35"/>
  <c r="Y29" i="35" s="1"/>
  <c r="Z29" i="35" s="1"/>
  <c r="V16" i="28"/>
  <c r="X16" i="28" s="1"/>
  <c r="W16" i="28"/>
  <c r="AC16" i="28"/>
  <c r="AD16" i="28"/>
  <c r="U16" i="28"/>
  <c r="Y16" i="28" s="1"/>
  <c r="Z16" i="28" s="1"/>
  <c r="AC31" i="26"/>
  <c r="AD31" i="26" s="1"/>
  <c r="W28" i="44"/>
  <c r="V28" i="44"/>
  <c r="X28" i="44" s="1"/>
  <c r="U28" i="44"/>
  <c r="Y28" i="44"/>
  <c r="W17" i="32"/>
  <c r="AC17" i="32" s="1"/>
  <c r="U17" i="32"/>
  <c r="V17" i="32"/>
  <c r="X17" i="32" s="1"/>
  <c r="AC31" i="29"/>
  <c r="AD31" i="29"/>
  <c r="U17" i="37"/>
  <c r="W17" i="37"/>
  <c r="AC17" i="37"/>
  <c r="V17" i="37"/>
  <c r="X17" i="37" s="1"/>
  <c r="W21" i="31"/>
  <c r="AC21" i="31"/>
  <c r="AD21" i="31" s="1"/>
  <c r="U21" i="31"/>
  <c r="Y21" i="31" s="1"/>
  <c r="Z21" i="31" s="1"/>
  <c r="V21" i="31"/>
  <c r="X21" i="31" s="1"/>
  <c r="U25" i="26"/>
  <c r="W25" i="26"/>
  <c r="V25" i="26"/>
  <c r="V31" i="42"/>
  <c r="X31" i="42" s="1"/>
  <c r="AA31" i="42" s="1"/>
  <c r="W31" i="42"/>
  <c r="U31" i="42"/>
  <c r="V16" i="41"/>
  <c r="X16" i="41"/>
  <c r="W16" i="41"/>
  <c r="AC16" i="41" s="1"/>
  <c r="U16" i="41"/>
  <c r="Y16" i="41"/>
  <c r="Z16" i="41"/>
  <c r="W25" i="31"/>
  <c r="AC25" i="31" s="1"/>
  <c r="AD25" i="31" s="1"/>
  <c r="V25" i="31"/>
  <c r="X25" i="31" s="1"/>
  <c r="U25" i="31"/>
  <c r="Z25" i="31" s="1"/>
  <c r="Y25" i="31"/>
  <c r="W28" i="29"/>
  <c r="AC28" i="29" s="1"/>
  <c r="AD28" i="29" s="1"/>
  <c r="V28" i="29"/>
  <c r="X28" i="29" s="1"/>
  <c r="U28" i="29"/>
  <c r="V13" i="26"/>
  <c r="X13" i="26" s="1"/>
  <c r="U13" i="26"/>
  <c r="Y13" i="26" s="1"/>
  <c r="Z13" i="26" s="1"/>
  <c r="W13" i="26"/>
  <c r="W37" i="35"/>
  <c r="V37" i="35"/>
  <c r="X37" i="35" s="1"/>
  <c r="U37" i="35"/>
  <c r="Y37" i="35"/>
  <c r="Z37" i="35" s="1"/>
  <c r="W21" i="38"/>
  <c r="AC21" i="38" s="1"/>
  <c r="AD21" i="38" s="1"/>
  <c r="U21" i="38"/>
  <c r="V21" i="38"/>
  <c r="X21" i="38" s="1"/>
  <c r="V15" i="45"/>
  <c r="X15" i="45" s="1"/>
  <c r="U15" i="45"/>
  <c r="Y15" i="45" s="1"/>
  <c r="W15" i="45"/>
  <c r="V9" i="37"/>
  <c r="X9" i="37" s="1"/>
  <c r="U9" i="37"/>
  <c r="Y9" i="37" s="1"/>
  <c r="W9" i="37"/>
  <c r="AC9" i="37"/>
  <c r="AD9" i="37" s="1"/>
  <c r="U35" i="33"/>
  <c r="W35" i="33"/>
  <c r="V35" i="33"/>
  <c r="X35" i="33" s="1"/>
  <c r="W27" i="29"/>
  <c r="AC27" i="29" s="1"/>
  <c r="V27" i="29"/>
  <c r="X27" i="29" s="1"/>
  <c r="AA27" i="29" s="1"/>
  <c r="U27" i="29"/>
  <c r="Y27" i="29"/>
  <c r="Z27" i="29" s="1"/>
  <c r="U16" i="40"/>
  <c r="Y16" i="40" s="1"/>
  <c r="Z16" i="40" s="1"/>
  <c r="V16" i="40"/>
  <c r="X16" i="40" s="1"/>
  <c r="W16" i="40"/>
  <c r="V13" i="37"/>
  <c r="X13" i="37" s="1"/>
  <c r="W13" i="37"/>
  <c r="AC13" i="37" s="1"/>
  <c r="AD13" i="37" s="1"/>
  <c r="U13" i="37"/>
  <c r="V14" i="38"/>
  <c r="X14" i="38" s="1"/>
  <c r="W14" i="38"/>
  <c r="U14" i="38"/>
  <c r="Y14" i="38" s="1"/>
  <c r="W32" i="36"/>
  <c r="AC32" i="36" s="1"/>
  <c r="V32" i="36"/>
  <c r="X32" i="36"/>
  <c r="U32" i="36"/>
  <c r="Y32" i="36" s="1"/>
  <c r="Z32" i="36" s="1"/>
  <c r="W27" i="27"/>
  <c r="AC27" i="27" s="1"/>
  <c r="AD27" i="27" s="1"/>
  <c r="V27" i="27"/>
  <c r="X27" i="27" s="1"/>
  <c r="U27" i="27"/>
  <c r="V24" i="43"/>
  <c r="X24" i="43" s="1"/>
  <c r="W24" i="43"/>
  <c r="AC24" i="43" s="1"/>
  <c r="U24" i="43"/>
  <c r="Y24" i="43"/>
  <c r="Z24" i="43" s="1"/>
  <c r="W21" i="40"/>
  <c r="AC21" i="40" s="1"/>
  <c r="AD21" i="40" s="1"/>
  <c r="U21" i="40"/>
  <c r="Y21" i="40"/>
  <c r="Z21" i="40" s="1"/>
  <c r="V21" i="40"/>
  <c r="X21" i="40" s="1"/>
  <c r="V20" i="33"/>
  <c r="X20" i="33" s="1"/>
  <c r="W20" i="33"/>
  <c r="AC20" i="33" s="1"/>
  <c r="AD20" i="33" s="1"/>
  <c r="U20" i="33"/>
  <c r="W22" i="33"/>
  <c r="AC22" i="33" s="1"/>
  <c r="AD22" i="33" s="1"/>
  <c r="U22" i="33"/>
  <c r="Y22" i="33" s="1"/>
  <c r="Z22" i="33" s="1"/>
  <c r="V22" i="33"/>
  <c r="X22" i="33" s="1"/>
  <c r="U9" i="27"/>
  <c r="W9" i="27"/>
  <c r="V9" i="27"/>
  <c r="X9" i="27" s="1"/>
  <c r="AC31" i="28"/>
  <c r="AD31" i="28" s="1"/>
  <c r="AC36" i="30"/>
  <c r="AD36" i="30" s="1"/>
  <c r="Y11" i="26"/>
  <c r="Z11" i="26" s="1"/>
  <c r="V20" i="43"/>
  <c r="X20" i="43" s="1"/>
  <c r="W20" i="43"/>
  <c r="U20" i="43"/>
  <c r="Y20" i="43" s="1"/>
  <c r="W27" i="30"/>
  <c r="V27" i="30"/>
  <c r="X27" i="30" s="1"/>
  <c r="U27" i="30"/>
  <c r="V11" i="27"/>
  <c r="X11" i="27" s="1"/>
  <c r="U11" i="27"/>
  <c r="Y11" i="27" s="1"/>
  <c r="W11" i="27"/>
  <c r="AC11" i="27" s="1"/>
  <c r="AC31" i="44"/>
  <c r="AD31" i="44" s="1"/>
  <c r="V11" i="43"/>
  <c r="X11" i="43"/>
  <c r="W11" i="43"/>
  <c r="U11" i="43"/>
  <c r="Y11" i="43" s="1"/>
  <c r="Z11" i="43" s="1"/>
  <c r="V17" i="34"/>
  <c r="X17" i="34" s="1"/>
  <c r="U17" i="34"/>
  <c r="W17" i="34"/>
  <c r="W16" i="33"/>
  <c r="U16" i="33"/>
  <c r="Y16" i="33" s="1"/>
  <c r="V16" i="33"/>
  <c r="X16" i="33"/>
  <c r="AA16" i="33" s="1"/>
  <c r="W37" i="39"/>
  <c r="AC37" i="39" s="1"/>
  <c r="AD37" i="39" s="1"/>
  <c r="U37" i="39"/>
  <c r="V37" i="39"/>
  <c r="X37" i="39" s="1"/>
  <c r="AA37" i="39" s="1"/>
  <c r="V11" i="35"/>
  <c r="X11" i="35"/>
  <c r="W11" i="35"/>
  <c r="AC11" i="35" s="1"/>
  <c r="U11" i="35"/>
  <c r="AA28" i="30"/>
  <c r="AB28" i="30" s="1"/>
  <c r="V22" i="27"/>
  <c r="X22" i="27"/>
  <c r="AA22" i="27" s="1"/>
  <c r="U22" i="27"/>
  <c r="W22" i="27"/>
  <c r="AA31" i="28"/>
  <c r="AB31" i="28" s="1"/>
  <c r="W9" i="36"/>
  <c r="AC9" i="36" s="1"/>
  <c r="AD9" i="36" s="1"/>
  <c r="U9" i="36"/>
  <c r="V9" i="36"/>
  <c r="X9" i="36"/>
  <c r="Y13" i="40"/>
  <c r="Z13" i="40" s="1"/>
  <c r="AC12" i="31"/>
  <c r="AD12" i="31" s="1"/>
  <c r="AC31" i="39"/>
  <c r="AD31" i="39" s="1"/>
  <c r="U7" i="33"/>
  <c r="X7" i="33"/>
  <c r="AA12" i="26"/>
  <c r="AB12" i="26" s="1"/>
  <c r="Y37" i="26"/>
  <c r="Z37" i="26" s="1"/>
  <c r="AA37" i="26"/>
  <c r="AB37" i="26" s="1"/>
  <c r="AC33" i="26"/>
  <c r="AD33" i="26" s="1"/>
  <c r="AA21" i="26"/>
  <c r="AB21" i="26"/>
  <c r="AA16" i="26"/>
  <c r="AB16" i="26" s="1"/>
  <c r="AC37" i="26"/>
  <c r="AD37" i="26" s="1"/>
  <c r="AC7" i="26"/>
  <c r="AD7" i="26" s="1"/>
  <c r="Y9" i="26"/>
  <c r="Z9" i="26" s="1"/>
  <c r="Y33" i="26"/>
  <c r="Z33" i="26" s="1"/>
  <c r="AC21" i="26"/>
  <c r="AD21" i="26"/>
  <c r="Y7" i="26"/>
  <c r="Z7" i="26" s="1"/>
  <c r="AA9" i="26"/>
  <c r="AB9" i="26"/>
  <c r="AC12" i="26"/>
  <c r="AD12" i="26" s="1"/>
  <c r="Y16" i="26"/>
  <c r="Z16" i="26" s="1"/>
  <c r="C10" i="26"/>
  <c r="S10" i="26"/>
  <c r="T10" i="26"/>
  <c r="B11" i="26"/>
  <c r="Y21" i="26"/>
  <c r="Z21" i="26"/>
  <c r="AC16" i="26"/>
  <c r="AD16" i="26" s="1"/>
  <c r="AC9" i="26"/>
  <c r="AD9" i="26"/>
  <c r="AC25" i="27"/>
  <c r="AD25" i="27" s="1"/>
  <c r="AC23" i="27"/>
  <c r="AD23" i="27" s="1"/>
  <c r="U19" i="27"/>
  <c r="W19" i="27"/>
  <c r="V19" i="27"/>
  <c r="X19" i="27" s="1"/>
  <c r="Y23" i="27"/>
  <c r="Z23" i="27"/>
  <c r="AA7" i="27"/>
  <c r="AB7" i="27" s="1"/>
  <c r="Y25" i="27"/>
  <c r="Z25" i="27" s="1"/>
  <c r="AC18" i="27"/>
  <c r="AD18" i="27" s="1"/>
  <c r="Y7" i="27"/>
  <c r="Z7" i="27" s="1"/>
  <c r="Z18" i="27"/>
  <c r="AC7" i="27"/>
  <c r="AD7" i="27" s="1"/>
  <c r="S10" i="27"/>
  <c r="T10" i="27"/>
  <c r="C10" i="27"/>
  <c r="B11" i="27"/>
  <c r="AA25" i="27"/>
  <c r="AB25" i="27" s="1"/>
  <c r="AA23" i="27"/>
  <c r="AB23" i="27" s="1"/>
  <c r="Y12" i="28"/>
  <c r="Z12" i="28" s="1"/>
  <c r="AC12" i="28"/>
  <c r="AD12" i="28" s="1"/>
  <c r="Y25" i="28"/>
  <c r="Z25" i="28" s="1"/>
  <c r="AA19" i="28"/>
  <c r="AB19" i="28"/>
  <c r="AA12" i="28"/>
  <c r="AB12" i="28" s="1"/>
  <c r="S11" i="28"/>
  <c r="T11" i="28"/>
  <c r="C11" i="28"/>
  <c r="B12" i="28"/>
  <c r="AC19" i="28"/>
  <c r="AD19" i="28" s="1"/>
  <c r="Y19" i="28"/>
  <c r="Z19" i="28" s="1"/>
  <c r="Y24" i="29"/>
  <c r="Z24" i="29" s="1"/>
  <c r="AA26" i="29"/>
  <c r="AB26" i="29"/>
  <c r="U19" i="29"/>
  <c r="W19" i="29"/>
  <c r="V19" i="29"/>
  <c r="X19" i="29"/>
  <c r="AA24" i="29"/>
  <c r="AB24" i="29" s="1"/>
  <c r="S9" i="29"/>
  <c r="T9" i="29"/>
  <c r="C9" i="29"/>
  <c r="B10" i="29"/>
  <c r="AA7" i="29"/>
  <c r="AB7" i="29" s="1"/>
  <c r="Y25" i="29"/>
  <c r="Z25" i="29" s="1"/>
  <c r="AC25" i="29"/>
  <c r="AD25" i="29" s="1"/>
  <c r="AC26" i="29"/>
  <c r="AD26" i="29" s="1"/>
  <c r="AC7" i="29"/>
  <c r="AD7" i="29" s="1"/>
  <c r="AA25" i="29"/>
  <c r="AB25" i="29" s="1"/>
  <c r="C9" i="30"/>
  <c r="S9" i="30"/>
  <c r="T9" i="30"/>
  <c r="B10" i="30"/>
  <c r="AC30" i="30"/>
  <c r="AD30" i="30"/>
  <c r="Y22" i="30"/>
  <c r="Z22" i="30"/>
  <c r="AA30" i="30"/>
  <c r="AB30" i="30" s="1"/>
  <c r="AA22" i="30"/>
  <c r="AB22" i="30" s="1"/>
  <c r="Y30" i="30"/>
  <c r="Z30" i="30" s="1"/>
  <c r="AC22" i="30"/>
  <c r="AD22" i="30" s="1"/>
  <c r="AC32" i="31"/>
  <c r="AD32" i="31" s="1"/>
  <c r="AC10" i="31"/>
  <c r="AD10" i="31" s="1"/>
  <c r="U19" i="31"/>
  <c r="W19" i="31"/>
  <c r="AC19" i="31" s="1"/>
  <c r="V19" i="31"/>
  <c r="X19" i="31" s="1"/>
  <c r="Y7" i="31"/>
  <c r="AA32" i="31"/>
  <c r="AB32" i="31" s="1"/>
  <c r="B13" i="31"/>
  <c r="C12" i="31"/>
  <c r="S12" i="31"/>
  <c r="T12" i="31" s="1"/>
  <c r="AA29" i="31"/>
  <c r="AB29" i="31" s="1"/>
  <c r="Y10" i="31"/>
  <c r="Z10" i="31" s="1"/>
  <c r="AC7" i="31"/>
  <c r="AD7" i="31" s="1"/>
  <c r="AC29" i="31"/>
  <c r="AD29" i="31"/>
  <c r="AA10" i="31"/>
  <c r="AB10" i="31" s="1"/>
  <c r="Y32" i="31"/>
  <c r="Z32" i="31" s="1"/>
  <c r="Y29" i="31"/>
  <c r="Z29" i="31" s="1"/>
  <c r="AA25" i="32"/>
  <c r="AB25" i="32" s="1"/>
  <c r="AA18" i="32"/>
  <c r="AB18" i="32" s="1"/>
  <c r="AC8" i="32"/>
  <c r="AD8" i="32" s="1"/>
  <c r="AA22" i="32"/>
  <c r="AB22" i="32" s="1"/>
  <c r="AC33" i="32"/>
  <c r="AD33" i="32" s="1"/>
  <c r="Y19" i="32"/>
  <c r="Z19" i="32" s="1"/>
  <c r="AA16" i="32"/>
  <c r="AB16" i="32" s="1"/>
  <c r="Y25" i="32"/>
  <c r="Z25" i="32" s="1"/>
  <c r="AC7" i="32"/>
  <c r="AD7" i="32" s="1"/>
  <c r="Y18" i="32"/>
  <c r="Z18" i="32" s="1"/>
  <c r="T8" i="32"/>
  <c r="Y22" i="32"/>
  <c r="Z22" i="32" s="1"/>
  <c r="AA33" i="32"/>
  <c r="AB33" i="32" s="1"/>
  <c r="AC19" i="32"/>
  <c r="AD19" i="32" s="1"/>
  <c r="AC25" i="32"/>
  <c r="AD25" i="32"/>
  <c r="Y7" i="32"/>
  <c r="AC18" i="32"/>
  <c r="AD18" i="32" s="1"/>
  <c r="AA8" i="32"/>
  <c r="AB8" i="32" s="1"/>
  <c r="AA19" i="32"/>
  <c r="AB19" i="32" s="1"/>
  <c r="Y16" i="32"/>
  <c r="Z16" i="32" s="1"/>
  <c r="AC16" i="32"/>
  <c r="AD16" i="32" s="1"/>
  <c r="AA7" i="32"/>
  <c r="AB7" i="32" s="1"/>
  <c r="Y8" i="32"/>
  <c r="Z8" i="32" s="1"/>
  <c r="AC22" i="32"/>
  <c r="AD22" i="32" s="1"/>
  <c r="Y33" i="32"/>
  <c r="Z33" i="32" s="1"/>
  <c r="S10" i="32"/>
  <c r="T10" i="32" s="1"/>
  <c r="C10" i="32"/>
  <c r="B11" i="32"/>
  <c r="Y14" i="33"/>
  <c r="Z14" i="33" s="1"/>
  <c r="AC7" i="33"/>
  <c r="AC10" i="33"/>
  <c r="AD10" i="33"/>
  <c r="S10" i="33"/>
  <c r="C10" i="33"/>
  <c r="B11" i="33"/>
  <c r="Y32" i="33"/>
  <c r="Z32" i="33" s="1"/>
  <c r="Y12" i="33"/>
  <c r="Z12" i="33" s="1"/>
  <c r="Y29" i="33"/>
  <c r="Z29" i="33" s="1"/>
  <c r="AC24" i="33"/>
  <c r="AD24" i="33" s="1"/>
  <c r="Y8" i="33"/>
  <c r="Z8" i="33" s="1"/>
  <c r="Y33" i="33"/>
  <c r="Z33" i="33" s="1"/>
  <c r="AC14" i="33"/>
  <c r="AD14" i="33" s="1"/>
  <c r="Y7" i="33"/>
  <c r="Z7" i="33" s="1"/>
  <c r="AA10" i="33"/>
  <c r="AB10" i="33" s="1"/>
  <c r="AA32" i="33"/>
  <c r="AB32" i="33" s="1"/>
  <c r="AA29" i="33"/>
  <c r="AB29" i="33" s="1"/>
  <c r="U19" i="33"/>
  <c r="W19" i="33"/>
  <c r="V19" i="33"/>
  <c r="X19" i="33" s="1"/>
  <c r="AA33" i="33"/>
  <c r="AB33" i="33" s="1"/>
  <c r="AA14" i="33"/>
  <c r="AB14" i="33" s="1"/>
  <c r="AA7" i="33"/>
  <c r="AB7" i="33" s="1"/>
  <c r="AC32" i="33"/>
  <c r="AD32" i="33" s="1"/>
  <c r="AC29" i="33"/>
  <c r="AD29" i="33" s="1"/>
  <c r="Y24" i="33"/>
  <c r="Z24" i="33" s="1"/>
  <c r="AC33" i="33"/>
  <c r="AD33" i="33" s="1"/>
  <c r="Y10" i="33"/>
  <c r="Z10" i="33" s="1"/>
  <c r="AC23" i="34"/>
  <c r="AD23" i="34" s="1"/>
  <c r="AA25" i="34"/>
  <c r="AB25" i="34" s="1"/>
  <c r="AD7" i="34"/>
  <c r="AC12" i="34"/>
  <c r="AD12" i="34" s="1"/>
  <c r="Y14" i="34"/>
  <c r="Z14" i="34" s="1"/>
  <c r="Y25" i="34"/>
  <c r="Z25" i="34" s="1"/>
  <c r="Y16" i="34"/>
  <c r="Z16" i="34" s="1"/>
  <c r="AC21" i="34"/>
  <c r="AD21" i="34" s="1"/>
  <c r="Y33" i="34"/>
  <c r="Z33" i="34" s="1"/>
  <c r="AA21" i="34"/>
  <c r="AB21" i="34" s="1"/>
  <c r="Y12" i="34"/>
  <c r="Z12" i="34" s="1"/>
  <c r="AC14" i="34"/>
  <c r="AD14" i="34" s="1"/>
  <c r="AA23" i="34"/>
  <c r="AB23" i="34" s="1"/>
  <c r="AC25" i="34"/>
  <c r="AD25" i="34" s="1"/>
  <c r="AC16" i="34"/>
  <c r="AD16" i="34"/>
  <c r="AA33" i="34"/>
  <c r="AB33" i="34" s="1"/>
  <c r="AA16" i="34"/>
  <c r="AB16" i="34" s="1"/>
  <c r="Y21" i="34"/>
  <c r="Z21" i="34" s="1"/>
  <c r="AA12" i="34"/>
  <c r="AB12" i="34" s="1"/>
  <c r="AA14" i="34"/>
  <c r="AB14" i="34"/>
  <c r="Y23" i="34"/>
  <c r="Z23" i="34" s="1"/>
  <c r="S11" i="34"/>
  <c r="T11" i="34" s="1"/>
  <c r="C11" i="34"/>
  <c r="B12" i="34"/>
  <c r="AC33" i="34"/>
  <c r="AD33" i="34" s="1"/>
  <c r="AC7" i="35"/>
  <c r="Y23" i="35"/>
  <c r="Z23" i="35" s="1"/>
  <c r="AC21" i="35"/>
  <c r="AD21" i="35" s="1"/>
  <c r="S10" i="35"/>
  <c r="T10" i="35" s="1"/>
  <c r="C10" i="35"/>
  <c r="B11" i="35"/>
  <c r="Y32" i="35"/>
  <c r="Z32" i="35" s="1"/>
  <c r="U9" i="35"/>
  <c r="W9" i="35"/>
  <c r="V9" i="35"/>
  <c r="X9" i="35" s="1"/>
  <c r="S9" i="35"/>
  <c r="T9" i="35" s="1"/>
  <c r="AA23" i="35"/>
  <c r="AB23" i="35" s="1"/>
  <c r="AA32" i="35"/>
  <c r="AB32" i="35" s="1"/>
  <c r="Y26" i="35"/>
  <c r="Z26" i="35" s="1"/>
  <c r="Y21" i="35"/>
  <c r="Z21" i="35" s="1"/>
  <c r="AA7" i="35"/>
  <c r="AB7" i="35" s="1"/>
  <c r="AC26" i="35"/>
  <c r="AD26" i="35" s="1"/>
  <c r="Y7" i="35"/>
  <c r="Z7" i="35" s="1"/>
  <c r="AC23" i="35"/>
  <c r="AD23" i="35"/>
  <c r="AC32" i="35"/>
  <c r="AD32" i="35" s="1"/>
  <c r="AA19" i="35"/>
  <c r="AB19" i="35"/>
  <c r="AA26" i="35"/>
  <c r="AB26" i="35" s="1"/>
  <c r="AA21" i="35"/>
  <c r="AB21" i="35" s="1"/>
  <c r="AC22" i="36"/>
  <c r="AD22" i="36" s="1"/>
  <c r="AC25" i="36"/>
  <c r="AD25" i="36" s="1"/>
  <c r="C11" i="36"/>
  <c r="B12" i="36"/>
  <c r="AC12" i="36"/>
  <c r="AD12" i="36" s="1"/>
  <c r="Y34" i="36"/>
  <c r="Z34" i="36" s="1"/>
  <c r="Y29" i="36"/>
  <c r="Z29" i="36" s="1"/>
  <c r="AA22" i="36"/>
  <c r="AB22" i="36" s="1"/>
  <c r="Y25" i="36"/>
  <c r="Z25" i="36" s="1"/>
  <c r="AA29" i="36"/>
  <c r="AB29" i="36" s="1"/>
  <c r="Y22" i="36"/>
  <c r="Z22" i="36" s="1"/>
  <c r="AA25" i="36"/>
  <c r="AB25" i="36" s="1"/>
  <c r="AC34" i="36"/>
  <c r="AD34" i="36" s="1"/>
  <c r="AC29" i="36"/>
  <c r="AD29" i="36" s="1"/>
  <c r="AA12" i="37"/>
  <c r="AB12" i="37" s="1"/>
  <c r="AC32" i="37"/>
  <c r="AD32" i="37" s="1"/>
  <c r="Y25" i="37"/>
  <c r="Z25" i="37" s="1"/>
  <c r="AC12" i="37"/>
  <c r="AD12" i="37" s="1"/>
  <c r="Y23" i="37"/>
  <c r="Z23" i="37" s="1"/>
  <c r="AA25" i="37"/>
  <c r="AB25" i="37" s="1"/>
  <c r="AC16" i="37"/>
  <c r="AD16" i="37" s="1"/>
  <c r="AA16" i="37"/>
  <c r="AB16" i="37" s="1"/>
  <c r="AA32" i="37"/>
  <c r="AB32" i="37" s="1"/>
  <c r="AC25" i="37"/>
  <c r="AD25" i="37" s="1"/>
  <c r="AA23" i="37"/>
  <c r="AB23" i="37" s="1"/>
  <c r="B11" i="37"/>
  <c r="C10" i="37"/>
  <c r="Y12" i="37"/>
  <c r="Z12" i="37" s="1"/>
  <c r="Y32" i="37"/>
  <c r="Z32" i="37" s="1"/>
  <c r="AC23" i="37"/>
  <c r="AD23" i="37" s="1"/>
  <c r="Y16" i="37"/>
  <c r="Z16" i="37" s="1"/>
  <c r="AC7" i="38"/>
  <c r="AD7" i="38" s="1"/>
  <c r="AC25" i="38"/>
  <c r="AD25" i="38" s="1"/>
  <c r="Y9" i="38"/>
  <c r="Z9" i="38" s="1"/>
  <c r="S10" i="38"/>
  <c r="T10" i="38" s="1"/>
  <c r="C10" i="38"/>
  <c r="B11" i="38"/>
  <c r="Y7" i="38"/>
  <c r="Z7" i="38" s="1"/>
  <c r="AA19" i="38"/>
  <c r="AB19" i="38" s="1"/>
  <c r="AA7" i="38"/>
  <c r="AB7" i="38" s="1"/>
  <c r="Y25" i="38"/>
  <c r="Z25" i="38" s="1"/>
  <c r="AA9" i="38"/>
  <c r="AB9" i="38" s="1"/>
  <c r="AC19" i="38"/>
  <c r="AD19" i="38" s="1"/>
  <c r="AA24" i="38"/>
  <c r="AB24" i="38" s="1"/>
  <c r="AC24" i="38"/>
  <c r="AD24" i="38" s="1"/>
  <c r="AA25" i="38"/>
  <c r="AB25" i="38" s="1"/>
  <c r="Y24" i="38"/>
  <c r="Z24" i="38" s="1"/>
  <c r="AC9" i="38"/>
  <c r="AD9" i="38" s="1"/>
  <c r="Y19" i="38"/>
  <c r="Z19" i="38" s="1"/>
  <c r="AA9" i="39"/>
  <c r="AB9" i="39" s="1"/>
  <c r="AA23" i="39"/>
  <c r="AB23" i="39" s="1"/>
  <c r="Y15" i="39"/>
  <c r="Z15" i="39" s="1"/>
  <c r="Y24" i="39"/>
  <c r="Z24" i="39" s="1"/>
  <c r="Y26" i="39"/>
  <c r="Z26" i="39" s="1"/>
  <c r="AC8" i="39"/>
  <c r="AD8" i="39"/>
  <c r="AC9" i="39"/>
  <c r="AD9" i="39" s="1"/>
  <c r="Y11" i="39"/>
  <c r="Z11" i="39" s="1"/>
  <c r="AC23" i="39"/>
  <c r="AD23" i="39" s="1"/>
  <c r="AC25" i="39"/>
  <c r="AD25" i="39" s="1"/>
  <c r="AA15" i="39"/>
  <c r="AB15" i="39" s="1"/>
  <c r="AC29" i="39"/>
  <c r="AD29" i="39"/>
  <c r="AA24" i="39"/>
  <c r="AB24" i="39" s="1"/>
  <c r="AA26" i="39"/>
  <c r="AB26" i="39" s="1"/>
  <c r="AA8" i="39"/>
  <c r="AB8" i="39" s="1"/>
  <c r="Y9" i="39"/>
  <c r="Z9" i="39" s="1"/>
  <c r="Y23" i="39"/>
  <c r="Z23" i="39" s="1"/>
  <c r="AC15" i="39"/>
  <c r="AD15" i="39" s="1"/>
  <c r="AC24" i="39"/>
  <c r="AD24" i="39"/>
  <c r="Y8" i="39"/>
  <c r="Z8" i="39" s="1"/>
  <c r="AA25" i="39"/>
  <c r="AB25" i="39"/>
  <c r="C10" i="39"/>
  <c r="B11" i="39"/>
  <c r="U19" i="39"/>
  <c r="W19" i="39"/>
  <c r="V19" i="39"/>
  <c r="X19" i="39" s="1"/>
  <c r="AC11" i="39"/>
  <c r="AD11" i="39" s="1"/>
  <c r="Y25" i="39"/>
  <c r="Z25" i="39" s="1"/>
  <c r="Y29" i="39"/>
  <c r="Z29" i="39"/>
  <c r="AC26" i="39"/>
  <c r="AD26" i="39" s="1"/>
  <c r="AA7" i="40"/>
  <c r="AA36" i="40"/>
  <c r="AB36" i="40" s="1"/>
  <c r="AC37" i="40"/>
  <c r="AD37" i="40" s="1"/>
  <c r="Y7" i="40"/>
  <c r="Z7" i="40" s="1"/>
  <c r="AC36" i="40"/>
  <c r="AD36" i="40" s="1"/>
  <c r="Y26" i="40"/>
  <c r="Z26" i="40" s="1"/>
  <c r="C12" i="40"/>
  <c r="S12" i="40"/>
  <c r="T12" i="40" s="1"/>
  <c r="B13" i="40"/>
  <c r="AA37" i="40"/>
  <c r="AB37" i="40" s="1"/>
  <c r="AC26" i="40"/>
  <c r="AD26" i="40" s="1"/>
  <c r="Y37" i="40"/>
  <c r="Z37" i="40" s="1"/>
  <c r="AC7" i="40"/>
  <c r="Y36" i="40"/>
  <c r="Z36" i="40"/>
  <c r="AA26" i="40"/>
  <c r="AB26" i="40" s="1"/>
  <c r="AA23" i="41"/>
  <c r="AB23" i="41" s="1"/>
  <c r="Y19" i="41"/>
  <c r="Z19" i="41"/>
  <c r="AA7" i="41"/>
  <c r="AB7" i="41" s="1"/>
  <c r="AA25" i="41"/>
  <c r="AB25" i="41" s="1"/>
  <c r="C10" i="41"/>
  <c r="B11" i="41"/>
  <c r="AC23" i="41"/>
  <c r="AD23" i="41"/>
  <c r="AA19" i="41"/>
  <c r="AB19" i="41" s="1"/>
  <c r="Y25" i="41"/>
  <c r="Z25" i="41"/>
  <c r="Y31" i="41"/>
  <c r="Z31" i="41" s="1"/>
  <c r="Y23" i="41"/>
  <c r="Z23" i="41" s="1"/>
  <c r="AC7" i="41"/>
  <c r="AD7" i="41" s="1"/>
  <c r="AC25" i="41"/>
  <c r="AD25" i="41" s="1"/>
  <c r="AC31" i="41"/>
  <c r="AD31" i="41" s="1"/>
  <c r="AA37" i="41"/>
  <c r="AB37" i="41" s="1"/>
  <c r="Y37" i="41"/>
  <c r="Z37" i="41"/>
  <c r="AC19" i="41"/>
  <c r="AD19" i="41" s="1"/>
  <c r="AA31" i="41"/>
  <c r="AB31" i="41" s="1"/>
  <c r="AC37" i="41"/>
  <c r="AD37" i="41" s="1"/>
  <c r="U19" i="42"/>
  <c r="W19" i="42"/>
  <c r="V19" i="42"/>
  <c r="X19" i="42" s="1"/>
  <c r="S11" i="42"/>
  <c r="T11" i="42" s="1"/>
  <c r="B12" i="42"/>
  <c r="C11" i="42"/>
  <c r="Y11" i="42"/>
  <c r="Z11" i="42" s="1"/>
  <c r="AA25" i="42"/>
  <c r="AB25" i="42" s="1"/>
  <c r="AC7" i="42"/>
  <c r="AD7" i="42" s="1"/>
  <c r="AC23" i="42"/>
  <c r="AD23" i="42" s="1"/>
  <c r="Y7" i="42"/>
  <c r="AC11" i="42"/>
  <c r="AD11" i="42"/>
  <c r="Y25" i="42"/>
  <c r="Z25" i="42"/>
  <c r="AA23" i="42"/>
  <c r="AB23" i="42" s="1"/>
  <c r="AC25" i="42"/>
  <c r="AD25" i="42" s="1"/>
  <c r="AA7" i="42"/>
  <c r="Y23" i="42"/>
  <c r="Z23" i="42"/>
  <c r="AC8" i="43"/>
  <c r="AD8" i="43"/>
  <c r="AA21" i="43"/>
  <c r="AB21" i="43" s="1"/>
  <c r="AA7" i="43"/>
  <c r="AB7" i="43" s="1"/>
  <c r="AB16" i="43"/>
  <c r="C10" i="43"/>
  <c r="B11" i="43"/>
  <c r="AA31" i="43"/>
  <c r="AB31" i="43" s="1"/>
  <c r="Y21" i="43"/>
  <c r="Z21" i="43" s="1"/>
  <c r="Y37" i="43"/>
  <c r="Z37" i="43" s="1"/>
  <c r="AA19" i="43"/>
  <c r="AB19" i="43"/>
  <c r="Y7" i="43"/>
  <c r="Y16" i="43"/>
  <c r="Z16" i="43"/>
  <c r="Y31" i="43"/>
  <c r="Z31" i="43" s="1"/>
  <c r="AA37" i="43"/>
  <c r="AB37" i="43"/>
  <c r="AA8" i="43"/>
  <c r="AB8" i="43"/>
  <c r="AC37" i="43"/>
  <c r="AD37" i="43" s="1"/>
  <c r="AC19" i="43"/>
  <c r="AD19" i="43"/>
  <c r="AC7" i="43"/>
  <c r="AC16" i="43"/>
  <c r="AD16" i="43" s="1"/>
  <c r="AC31" i="43"/>
  <c r="AD31" i="43" s="1"/>
  <c r="Y19" i="43"/>
  <c r="Z19" i="43" s="1"/>
  <c r="AA25" i="44"/>
  <c r="AB25" i="44" s="1"/>
  <c r="AA8" i="44"/>
  <c r="AB8" i="44"/>
  <c r="Y26" i="44"/>
  <c r="Z26" i="44" s="1"/>
  <c r="AA15" i="44"/>
  <c r="AB15" i="44"/>
  <c r="AC19" i="44"/>
  <c r="AD19" i="44"/>
  <c r="AC15" i="44"/>
  <c r="AD15" i="44"/>
  <c r="AC23" i="44"/>
  <c r="AD23" i="44" s="1"/>
  <c r="Y19" i="44"/>
  <c r="Z19" i="44" s="1"/>
  <c r="Y10" i="44"/>
  <c r="Z10" i="44"/>
  <c r="S10" i="44"/>
  <c r="T10" i="44" s="1"/>
  <c r="C10" i="44"/>
  <c r="B11" i="44"/>
  <c r="AC8" i="44"/>
  <c r="AD8" i="44"/>
  <c r="Y15" i="44"/>
  <c r="Z15" i="44" s="1"/>
  <c r="AA19" i="44"/>
  <c r="AB19" i="44" s="1"/>
  <c r="AA23" i="44"/>
  <c r="AB23" i="44"/>
  <c r="AA10" i="44"/>
  <c r="AB10" i="44"/>
  <c r="AC25" i="44"/>
  <c r="AD25" i="44" s="1"/>
  <c r="AA26" i="44"/>
  <c r="AB26" i="44"/>
  <c r="Y23" i="44"/>
  <c r="Z23" i="44" s="1"/>
  <c r="AC10" i="44"/>
  <c r="AD10" i="44" s="1"/>
  <c r="Y25" i="44"/>
  <c r="Z25" i="44" s="1"/>
  <c r="Y8" i="44"/>
  <c r="Z8" i="44"/>
  <c r="AC26" i="44"/>
  <c r="AD26" i="44" s="1"/>
  <c r="C7" i="23"/>
  <c r="Y24" i="45"/>
  <c r="Z24" i="45" s="1"/>
  <c r="Y37" i="45"/>
  <c r="Z37" i="45" s="1"/>
  <c r="AC24" i="45"/>
  <c r="AD24" i="45" s="1"/>
  <c r="AC37" i="45"/>
  <c r="AD37" i="45"/>
  <c r="Y21" i="45"/>
  <c r="Z21" i="45" s="1"/>
  <c r="S9" i="45"/>
  <c r="C9" i="45"/>
  <c r="B10" i="45"/>
  <c r="AA24" i="45"/>
  <c r="AB24" i="45" s="1"/>
  <c r="AC21" i="45"/>
  <c r="AD21" i="45" s="1"/>
  <c r="AA37" i="45"/>
  <c r="AB37" i="45" s="1"/>
  <c r="B8" i="23"/>
  <c r="C8" i="23" s="1"/>
  <c r="P10" i="24"/>
  <c r="Q10" i="24"/>
  <c r="B8" i="16"/>
  <c r="B9" i="16" s="1"/>
  <c r="C7" i="16"/>
  <c r="W17" i="16"/>
  <c r="U17" i="16"/>
  <c r="U37" i="16"/>
  <c r="W37" i="16"/>
  <c r="Q30" i="16"/>
  <c r="R30" i="16" s="1"/>
  <c r="V37" i="16"/>
  <c r="X37" i="16" s="1"/>
  <c r="R7" i="17"/>
  <c r="S7" i="17" s="1"/>
  <c r="T7" i="17" s="1"/>
  <c r="R9" i="17"/>
  <c r="U9" i="17" s="1"/>
  <c r="R10" i="17"/>
  <c r="B8" i="17"/>
  <c r="C8" i="17" s="1"/>
  <c r="C7" i="17"/>
  <c r="R31" i="17"/>
  <c r="W31" i="17" s="1"/>
  <c r="R34" i="17"/>
  <c r="R20" i="17"/>
  <c r="B8" i="18"/>
  <c r="S8" i="18" s="1"/>
  <c r="C7" i="18"/>
  <c r="W10" i="19"/>
  <c r="V10" i="19"/>
  <c r="X10" i="19" s="1"/>
  <c r="R11" i="19"/>
  <c r="B8" i="19"/>
  <c r="R26" i="19"/>
  <c r="R7" i="20"/>
  <c r="S7" i="20" s="1"/>
  <c r="T7" i="20" s="1"/>
  <c r="W35" i="20"/>
  <c r="V35" i="20"/>
  <c r="X35" i="20" s="1"/>
  <c r="U35" i="20"/>
  <c r="U27" i="20"/>
  <c r="B8" i="20"/>
  <c r="B9" i="20" s="1"/>
  <c r="C7" i="20"/>
  <c r="R31" i="20"/>
  <c r="V20" i="20"/>
  <c r="X20" i="20" s="1"/>
  <c r="U20" i="20"/>
  <c r="Q30" i="20"/>
  <c r="R30" i="20" s="1"/>
  <c r="W20" i="20"/>
  <c r="R28" i="20"/>
  <c r="V28" i="20" s="1"/>
  <c r="X28" i="20" s="1"/>
  <c r="Q7" i="23"/>
  <c r="Q8" i="23"/>
  <c r="P8" i="23"/>
  <c r="R8" i="23" s="1"/>
  <c r="Q8" i="22"/>
  <c r="P8" i="22"/>
  <c r="Q7" i="21"/>
  <c r="P7" i="21"/>
  <c r="B8" i="21"/>
  <c r="B9" i="21" s="1"/>
  <c r="C7" i="21"/>
  <c r="Q34" i="21"/>
  <c r="V20" i="22"/>
  <c r="X20" i="22" s="1"/>
  <c r="U20" i="22"/>
  <c r="V26" i="22"/>
  <c r="X26" i="22" s="1"/>
  <c r="V32" i="22"/>
  <c r="X32" i="22" s="1"/>
  <c r="U32" i="22"/>
  <c r="W32" i="22"/>
  <c r="B8" i="22"/>
  <c r="C7" i="22"/>
  <c r="R27" i="22"/>
  <c r="R31" i="22"/>
  <c r="W21" i="23"/>
  <c r="V35" i="23"/>
  <c r="X35" i="23" s="1"/>
  <c r="U35" i="23"/>
  <c r="Y35" i="23" s="1"/>
  <c r="Z35" i="23" s="1"/>
  <c r="R34" i="23"/>
  <c r="C7" i="24"/>
  <c r="B8" i="24"/>
  <c r="B9" i="24" s="1"/>
  <c r="Q34" i="24"/>
  <c r="V5" i="1"/>
  <c r="L9" i="1"/>
  <c r="O9" i="1"/>
  <c r="M9" i="1"/>
  <c r="N9" i="1"/>
  <c r="L10" i="1"/>
  <c r="O10" i="1"/>
  <c r="M10" i="1"/>
  <c r="N10" i="1"/>
  <c r="L11" i="1"/>
  <c r="O11" i="1"/>
  <c r="M11" i="1"/>
  <c r="N11" i="1"/>
  <c r="L12" i="1"/>
  <c r="O12" i="1"/>
  <c r="M12" i="1"/>
  <c r="N12" i="1"/>
  <c r="L13" i="1"/>
  <c r="P13" i="1" s="1"/>
  <c r="O13" i="1"/>
  <c r="M13" i="1"/>
  <c r="N13" i="1"/>
  <c r="L14" i="1"/>
  <c r="O14" i="1"/>
  <c r="M14" i="1"/>
  <c r="N14" i="1"/>
  <c r="L15" i="1"/>
  <c r="O15" i="1"/>
  <c r="M15" i="1"/>
  <c r="N15" i="1"/>
  <c r="L16" i="1"/>
  <c r="O16" i="1"/>
  <c r="M16" i="1"/>
  <c r="N16" i="1"/>
  <c r="L17" i="1"/>
  <c r="P17" i="1" s="1"/>
  <c r="R17" i="1" s="1"/>
  <c r="O17" i="1"/>
  <c r="M17" i="1"/>
  <c r="N17" i="1"/>
  <c r="L18" i="1"/>
  <c r="O18" i="1"/>
  <c r="M18" i="1"/>
  <c r="N18" i="1"/>
  <c r="L19" i="1"/>
  <c r="O19" i="1"/>
  <c r="M19" i="1"/>
  <c r="N19" i="1"/>
  <c r="Q19" i="1" s="1"/>
  <c r="L20" i="1"/>
  <c r="O20" i="1"/>
  <c r="M20" i="1"/>
  <c r="N20" i="1"/>
  <c r="Q20" i="1" s="1"/>
  <c r="L21" i="1"/>
  <c r="O21" i="1"/>
  <c r="M21" i="1"/>
  <c r="N21" i="1"/>
  <c r="L22" i="1"/>
  <c r="O22" i="1"/>
  <c r="M22" i="1"/>
  <c r="N22" i="1"/>
  <c r="L23" i="1"/>
  <c r="O23" i="1"/>
  <c r="M23" i="1"/>
  <c r="N23" i="1"/>
  <c r="L24" i="1"/>
  <c r="O24" i="1"/>
  <c r="M24" i="1"/>
  <c r="N24" i="1"/>
  <c r="L25" i="1"/>
  <c r="O25" i="1"/>
  <c r="M25" i="1"/>
  <c r="N25" i="1"/>
  <c r="L26" i="1"/>
  <c r="O26" i="1"/>
  <c r="M26" i="1"/>
  <c r="N26" i="1"/>
  <c r="L27" i="1"/>
  <c r="P27" i="1" s="1"/>
  <c r="R27" i="1" s="1"/>
  <c r="V27" i="1" s="1"/>
  <c r="X27" i="1" s="1"/>
  <c r="AA27" i="1" s="1"/>
  <c r="O27" i="1"/>
  <c r="M27" i="1"/>
  <c r="N27" i="1"/>
  <c r="L28" i="1"/>
  <c r="O28" i="1"/>
  <c r="M28" i="1"/>
  <c r="N28" i="1"/>
  <c r="L29" i="1"/>
  <c r="P29" i="1" s="1"/>
  <c r="O29" i="1"/>
  <c r="M29" i="1"/>
  <c r="N29" i="1"/>
  <c r="L30" i="1"/>
  <c r="P30" i="1" s="1"/>
  <c r="R30" i="1" s="1"/>
  <c r="O30" i="1"/>
  <c r="M30" i="1"/>
  <c r="N30" i="1"/>
  <c r="L31" i="1"/>
  <c r="O31" i="1"/>
  <c r="M31" i="1"/>
  <c r="N31" i="1"/>
  <c r="L32" i="1"/>
  <c r="O32" i="1"/>
  <c r="M32" i="1"/>
  <c r="N32" i="1"/>
  <c r="L33" i="1"/>
  <c r="O33" i="1"/>
  <c r="M33" i="1"/>
  <c r="N33" i="1"/>
  <c r="L34" i="1"/>
  <c r="O34" i="1"/>
  <c r="M34" i="1"/>
  <c r="N34" i="1"/>
  <c r="L35" i="1"/>
  <c r="O35" i="1"/>
  <c r="M35" i="1"/>
  <c r="N35" i="1"/>
  <c r="L36" i="1"/>
  <c r="O36" i="1"/>
  <c r="M36" i="1"/>
  <c r="N36" i="1"/>
  <c r="L37" i="1"/>
  <c r="P37" i="1" s="1"/>
  <c r="O37" i="1"/>
  <c r="M37" i="1"/>
  <c r="N37" i="1"/>
  <c r="L7" i="1"/>
  <c r="O7" i="1"/>
  <c r="M7" i="1"/>
  <c r="N7" i="1"/>
  <c r="O8" i="1"/>
  <c r="L8" i="1"/>
  <c r="N8" i="1"/>
  <c r="M8" i="1"/>
  <c r="B7" i="1"/>
  <c r="C7" i="1" s="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E11" i="11"/>
  <c r="D11" i="11"/>
  <c r="C11" i="11"/>
  <c r="F10" i="11"/>
  <c r="E10" i="11"/>
  <c r="D10" i="11"/>
  <c r="C10" i="11"/>
  <c r="F9" i="11"/>
  <c r="E9" i="11"/>
  <c r="C9" i="11"/>
  <c r="S3" i="1"/>
  <c r="F8" i="11" s="1"/>
  <c r="E8" i="11"/>
  <c r="W23" i="16"/>
  <c r="V23" i="16"/>
  <c r="X23" i="16" s="1"/>
  <c r="U23" i="16"/>
  <c r="R18" i="16"/>
  <c r="V18" i="16" s="1"/>
  <c r="X18" i="16" s="1"/>
  <c r="R27" i="16"/>
  <c r="V27" i="16" s="1"/>
  <c r="X27" i="16" s="1"/>
  <c r="AA27" i="16" s="1"/>
  <c r="R28" i="16"/>
  <c r="W28" i="16" s="1"/>
  <c r="R17" i="17"/>
  <c r="V17" i="17" s="1"/>
  <c r="X17" i="17" s="1"/>
  <c r="AA17" i="17" s="1"/>
  <c r="R35" i="18"/>
  <c r="W35" i="18" s="1"/>
  <c r="R30" i="18"/>
  <c r="V30" i="18" s="1"/>
  <c r="X30" i="18" s="1"/>
  <c r="R18" i="18"/>
  <c r="R17" i="18"/>
  <c r="R36" i="18"/>
  <c r="V27" i="20"/>
  <c r="X27" i="20" s="1"/>
  <c r="AA27" i="20" s="1"/>
  <c r="AB27" i="20" s="1"/>
  <c r="V36" i="20"/>
  <c r="X36" i="20" s="1"/>
  <c r="AA36" i="20" s="1"/>
  <c r="R37" i="20"/>
  <c r="R16" i="20"/>
  <c r="W16" i="20" s="1"/>
  <c r="R14" i="20"/>
  <c r="V35" i="19"/>
  <c r="X35" i="19" s="1"/>
  <c r="U35" i="19"/>
  <c r="R24" i="19"/>
  <c r="V24" i="19" s="1"/>
  <c r="X24" i="19" s="1"/>
  <c r="V9" i="20"/>
  <c r="X9" i="20" s="1"/>
  <c r="W9" i="20"/>
  <c r="U9" i="20"/>
  <c r="Y9" i="20" s="1"/>
  <c r="Z9" i="20" s="1"/>
  <c r="R33" i="20"/>
  <c r="R34" i="21"/>
  <c r="R25" i="21"/>
  <c r="U25" i="21" s="1"/>
  <c r="W37" i="23"/>
  <c r="AC37" i="23" s="1"/>
  <c r="U37" i="23"/>
  <c r="Q27" i="1"/>
  <c r="AC13" i="29"/>
  <c r="AD13" i="29" s="1"/>
  <c r="AC37" i="27"/>
  <c r="AD37" i="27" s="1"/>
  <c r="X25" i="26"/>
  <c r="R34" i="16"/>
  <c r="V34" i="16"/>
  <c r="X34" i="16" s="1"/>
  <c r="R33" i="16"/>
  <c r="W32" i="16"/>
  <c r="AC32" i="16"/>
  <c r="AD32" i="16" s="1"/>
  <c r="U32" i="16"/>
  <c r="Y32" i="16" s="1"/>
  <c r="Z32" i="16" s="1"/>
  <c r="R29" i="16"/>
  <c r="U29" i="16" s="1"/>
  <c r="U27" i="16"/>
  <c r="Y27" i="16" s="1"/>
  <c r="R25" i="16"/>
  <c r="U25" i="16" s="1"/>
  <c r="U26" i="16"/>
  <c r="Y26" i="16" s="1"/>
  <c r="V26" i="16"/>
  <c r="X26" i="16" s="1"/>
  <c r="AA26" i="16" s="1"/>
  <c r="AB26" i="16" s="1"/>
  <c r="R22" i="16"/>
  <c r="R21" i="16"/>
  <c r="V21" i="16" s="1"/>
  <c r="X21" i="16" s="1"/>
  <c r="V20" i="16"/>
  <c r="X20" i="16"/>
  <c r="AA20" i="16" s="1"/>
  <c r="U20" i="16"/>
  <c r="Y20" i="16"/>
  <c r="Z20" i="16" s="1"/>
  <c r="W20" i="16"/>
  <c r="AC20" i="16" s="1"/>
  <c r="AD20" i="16" s="1"/>
  <c r="R15" i="16"/>
  <c r="V12" i="16"/>
  <c r="X12" i="16" s="1"/>
  <c r="W12" i="16"/>
  <c r="AC12" i="16" s="1"/>
  <c r="R11" i="16"/>
  <c r="R23" i="17"/>
  <c r="W23" i="17"/>
  <c r="AC23" i="17" s="1"/>
  <c r="R25" i="17"/>
  <c r="W24" i="17"/>
  <c r="U24" i="17"/>
  <c r="Y24" i="17" s="1"/>
  <c r="U23" i="17"/>
  <c r="P38" i="17"/>
  <c r="R28" i="18"/>
  <c r="W28" i="18" s="1"/>
  <c r="R15" i="18"/>
  <c r="W9" i="18"/>
  <c r="AC9" i="18" s="1"/>
  <c r="AD9" i="18" s="1"/>
  <c r="V9" i="18"/>
  <c r="X9" i="18" s="1"/>
  <c r="U9" i="18"/>
  <c r="Y9" i="18"/>
  <c r="Z9" i="18" s="1"/>
  <c r="R16" i="18"/>
  <c r="V16" i="18" s="1"/>
  <c r="X16" i="18" s="1"/>
  <c r="R13" i="18"/>
  <c r="R11" i="18"/>
  <c r="R36" i="19"/>
  <c r="R33" i="19"/>
  <c r="U24" i="19"/>
  <c r="Y24" i="19" s="1"/>
  <c r="W24" i="19"/>
  <c r="R28" i="19"/>
  <c r="R15" i="19"/>
  <c r="W15" i="19" s="1"/>
  <c r="R29" i="19"/>
  <c r="W29" i="19" s="1"/>
  <c r="R23" i="19"/>
  <c r="P38" i="19"/>
  <c r="R21" i="19"/>
  <c r="R19" i="19"/>
  <c r="R16" i="19"/>
  <c r="V15" i="19"/>
  <c r="X15" i="19" s="1"/>
  <c r="R14" i="19"/>
  <c r="R13" i="19"/>
  <c r="W36" i="20"/>
  <c r="R29" i="20"/>
  <c r="R26" i="20"/>
  <c r="W25" i="20"/>
  <c r="V25" i="20"/>
  <c r="X25" i="20" s="1"/>
  <c r="W22" i="20"/>
  <c r="U23" i="20"/>
  <c r="Y23" i="20" s="1"/>
  <c r="V23" i="20"/>
  <c r="X23" i="20" s="1"/>
  <c r="U22" i="20"/>
  <c r="Y22" i="20" s="1"/>
  <c r="R15" i="20"/>
  <c r="W15" i="20" s="1"/>
  <c r="R19" i="20"/>
  <c r="V19" i="20" s="1"/>
  <c r="X19" i="20" s="1"/>
  <c r="W17" i="20"/>
  <c r="R10" i="20"/>
  <c r="V10" i="20" s="1"/>
  <c r="X10" i="20" s="1"/>
  <c r="R33" i="21"/>
  <c r="R31" i="21"/>
  <c r="V31" i="21"/>
  <c r="X31" i="21" s="1"/>
  <c r="R28" i="21"/>
  <c r="W28" i="21" s="1"/>
  <c r="W25" i="21"/>
  <c r="V25" i="21"/>
  <c r="X25" i="21" s="1"/>
  <c r="R19" i="21"/>
  <c r="R17" i="21"/>
  <c r="W17" i="21" s="1"/>
  <c r="R14" i="21"/>
  <c r="V14" i="21" s="1"/>
  <c r="X14" i="21" s="1"/>
  <c r="V12" i="21"/>
  <c r="X12" i="21" s="1"/>
  <c r="U12" i="21"/>
  <c r="Y12" i="21" s="1"/>
  <c r="R30" i="22"/>
  <c r="U26" i="22"/>
  <c r="W16" i="22"/>
  <c r="V16" i="22"/>
  <c r="X16" i="22" s="1"/>
  <c r="R13" i="22"/>
  <c r="R9" i="22"/>
  <c r="R8" i="22"/>
  <c r="U8" i="22" s="1"/>
  <c r="R25" i="23"/>
  <c r="R11" i="23"/>
  <c r="Q30" i="1"/>
  <c r="Q37" i="1"/>
  <c r="Q21" i="1"/>
  <c r="Q14" i="1"/>
  <c r="P24" i="1"/>
  <c r="Q24" i="1"/>
  <c r="P18" i="1"/>
  <c r="Q17" i="1"/>
  <c r="Q15" i="1"/>
  <c r="Q13" i="1"/>
  <c r="P12" i="1"/>
  <c r="Q12" i="1"/>
  <c r="Q10" i="1"/>
  <c r="P10" i="1"/>
  <c r="Q9" i="1"/>
  <c r="V29" i="19"/>
  <c r="X29" i="19" s="1"/>
  <c r="U29" i="19"/>
  <c r="Y29" i="19" s="1"/>
  <c r="W8" i="19"/>
  <c r="AC8" i="19" s="1"/>
  <c r="AD8" i="19" s="1"/>
  <c r="U8" i="19"/>
  <c r="Y8" i="19" s="1"/>
  <c r="V8" i="19"/>
  <c r="X8" i="19" s="1"/>
  <c r="W21" i="20"/>
  <c r="V21" i="20"/>
  <c r="X21" i="20" s="1"/>
  <c r="U21" i="20"/>
  <c r="V36" i="22"/>
  <c r="X36" i="22" s="1"/>
  <c r="U36" i="22"/>
  <c r="Y36" i="22" s="1"/>
  <c r="Z36" i="22" s="1"/>
  <c r="W36" i="22"/>
  <c r="AC36" i="22" s="1"/>
  <c r="W30" i="18"/>
  <c r="AC30" i="18" s="1"/>
  <c r="AD30" i="18" s="1"/>
  <c r="W33" i="20"/>
  <c r="AC33" i="20" s="1"/>
  <c r="AD33" i="20" s="1"/>
  <c r="U33" i="20"/>
  <c r="Y33" i="20" s="1"/>
  <c r="V33" i="20"/>
  <c r="X33" i="20" s="1"/>
  <c r="R10" i="24"/>
  <c r="U10" i="24" s="1"/>
  <c r="AA9" i="36"/>
  <c r="AB9" i="36" s="1"/>
  <c r="AA11" i="35"/>
  <c r="AB11" i="35" s="1"/>
  <c r="Y17" i="34"/>
  <c r="Z17" i="34" s="1"/>
  <c r="AA11" i="43"/>
  <c r="AB11" i="43" s="1"/>
  <c r="Y27" i="30"/>
  <c r="Z27" i="30" s="1"/>
  <c r="AC20" i="43"/>
  <c r="AD20" i="43" s="1"/>
  <c r="AA22" i="33"/>
  <c r="AB22" i="33" s="1"/>
  <c r="Y27" i="27"/>
  <c r="Z27" i="27" s="1"/>
  <c r="AA32" i="36"/>
  <c r="AB32" i="36" s="1"/>
  <c r="AA14" i="38"/>
  <c r="AB14" i="38" s="1"/>
  <c r="AC16" i="40"/>
  <c r="AD16" i="40" s="1"/>
  <c r="Y35" i="33"/>
  <c r="Z35" i="33" s="1"/>
  <c r="AC15" i="45"/>
  <c r="AD15" i="45" s="1"/>
  <c r="AC37" i="35"/>
  <c r="AD37" i="35" s="1"/>
  <c r="AC31" i="42"/>
  <c r="AD31" i="42" s="1"/>
  <c r="AA29" i="35"/>
  <c r="AB29" i="35" s="1"/>
  <c r="AA22" i="29"/>
  <c r="AB22" i="29"/>
  <c r="AC30" i="33"/>
  <c r="AD30" i="33" s="1"/>
  <c r="AA14" i="39"/>
  <c r="AB14" i="39" s="1"/>
  <c r="R10" i="18"/>
  <c r="R19" i="16"/>
  <c r="R37" i="17"/>
  <c r="R16" i="17"/>
  <c r="R24" i="18"/>
  <c r="R20" i="19"/>
  <c r="R32" i="23"/>
  <c r="V32" i="23" s="1"/>
  <c r="X32" i="23" s="1"/>
  <c r="AA32" i="23" s="1"/>
  <c r="R12" i="20"/>
  <c r="R37" i="21"/>
  <c r="R37" i="22"/>
  <c r="Y9" i="36"/>
  <c r="Z9" i="36" s="1"/>
  <c r="AC22" i="27"/>
  <c r="AD22" i="27" s="1"/>
  <c r="AA20" i="43"/>
  <c r="AB20" i="43" s="1"/>
  <c r="AA26" i="43"/>
  <c r="AB26" i="43" s="1"/>
  <c r="AA20" i="33"/>
  <c r="AB20" i="33" s="1"/>
  <c r="AA27" i="27"/>
  <c r="AB27" i="27" s="1"/>
  <c r="Y13" i="37"/>
  <c r="Z13" i="37" s="1"/>
  <c r="AA16" i="40"/>
  <c r="AB16" i="40" s="1"/>
  <c r="AA13" i="26"/>
  <c r="AB13" i="26" s="1"/>
  <c r="AC25" i="26"/>
  <c r="AD25" i="26" s="1"/>
  <c r="AA16" i="28"/>
  <c r="AB16" i="28" s="1"/>
  <c r="AC22" i="29"/>
  <c r="AD22" i="29" s="1"/>
  <c r="AC14" i="39"/>
  <c r="AD14" i="39" s="1"/>
  <c r="R15" i="17"/>
  <c r="R29" i="18"/>
  <c r="R30" i="19"/>
  <c r="Y22" i="27"/>
  <c r="Z22" i="27" s="1"/>
  <c r="Y11" i="35"/>
  <c r="Z11" i="35" s="1"/>
  <c r="Y37" i="39"/>
  <c r="Z37" i="39" s="1"/>
  <c r="AC16" i="33"/>
  <c r="AD16" i="33" s="1"/>
  <c r="AC27" i="30"/>
  <c r="AD27" i="30" s="1"/>
  <c r="AC9" i="27"/>
  <c r="AD9" i="27" s="1"/>
  <c r="AA21" i="40"/>
  <c r="AB21" i="40" s="1"/>
  <c r="Y28" i="29"/>
  <c r="Z28" i="29" s="1"/>
  <c r="AA25" i="31"/>
  <c r="AB25" i="31"/>
  <c r="AA28" i="44"/>
  <c r="AB28" i="44" s="1"/>
  <c r="Y26" i="43"/>
  <c r="Z26" i="43" s="1"/>
  <c r="Z7" i="43"/>
  <c r="Y14" i="39"/>
  <c r="Z14" i="39" s="1"/>
  <c r="R26" i="18"/>
  <c r="AC17" i="34"/>
  <c r="AD17" i="34" s="1"/>
  <c r="AC11" i="43"/>
  <c r="AD11" i="43" s="1"/>
  <c r="Y9" i="27"/>
  <c r="Z9" i="27" s="1"/>
  <c r="Y20" i="33"/>
  <c r="Z20" i="33" s="1"/>
  <c r="AC14" i="38"/>
  <c r="AD14" i="38" s="1"/>
  <c r="AC35" i="33"/>
  <c r="AD35" i="33" s="1"/>
  <c r="AA37" i="35"/>
  <c r="AB37" i="35" s="1"/>
  <c r="AC13" i="26"/>
  <c r="AD13" i="26" s="1"/>
  <c r="AA28" i="29"/>
  <c r="AB28" i="29" s="1"/>
  <c r="Y31" i="42"/>
  <c r="Z31" i="42" s="1"/>
  <c r="AA21" i="31"/>
  <c r="AB21" i="31" s="1"/>
  <c r="Y17" i="32"/>
  <c r="Z17" i="32" s="1"/>
  <c r="AC28" i="44"/>
  <c r="AD28" i="44" s="1"/>
  <c r="Y22" i="29"/>
  <c r="Z22" i="29" s="1"/>
  <c r="AA30" i="33"/>
  <c r="AB30" i="33" s="1"/>
  <c r="Y29" i="27"/>
  <c r="Z29" i="27" s="1"/>
  <c r="R32" i="17"/>
  <c r="R21" i="17"/>
  <c r="R25" i="18"/>
  <c r="R10" i="21"/>
  <c r="U10" i="21" s="1"/>
  <c r="Y10" i="21" s="1"/>
  <c r="Z10" i="21" s="1"/>
  <c r="R11" i="22"/>
  <c r="S11" i="26"/>
  <c r="T11" i="26"/>
  <c r="C11" i="26"/>
  <c r="B12" i="26"/>
  <c r="S11" i="27"/>
  <c r="T11" i="27"/>
  <c r="C11" i="27"/>
  <c r="B12" i="27"/>
  <c r="AA19" i="27"/>
  <c r="AB19" i="27" s="1"/>
  <c r="Y19" i="27"/>
  <c r="Z19" i="27" s="1"/>
  <c r="AC19" i="27"/>
  <c r="AD19" i="27"/>
  <c r="C12" i="28"/>
  <c r="S12" i="28"/>
  <c r="T12" i="28"/>
  <c r="B13" i="28"/>
  <c r="S10" i="29"/>
  <c r="T10" i="29"/>
  <c r="C10" i="29"/>
  <c r="B11" i="29"/>
  <c r="C11" i="29" s="1"/>
  <c r="AC19" i="29"/>
  <c r="Y19" i="29"/>
  <c r="Z19" i="29" s="1"/>
  <c r="AA19" i="29"/>
  <c r="AB19" i="29"/>
  <c r="S10" i="30"/>
  <c r="T10" i="30"/>
  <c r="C10" i="30"/>
  <c r="B11" i="30"/>
  <c r="T11" i="30" s="1"/>
  <c r="Y19" i="31"/>
  <c r="Z19" i="31" s="1"/>
  <c r="S13" i="31"/>
  <c r="T13" i="31" s="1"/>
  <c r="C13" i="31"/>
  <c r="B14" i="31"/>
  <c r="Z7" i="31"/>
  <c r="AA19" i="31"/>
  <c r="C11" i="32"/>
  <c r="B12" i="32"/>
  <c r="Z7" i="32"/>
  <c r="Y19" i="33"/>
  <c r="Z19" i="33" s="1"/>
  <c r="T10" i="33"/>
  <c r="AA19" i="33"/>
  <c r="S11" i="33"/>
  <c r="C11" i="33"/>
  <c r="B12" i="33"/>
  <c r="AD7" i="33"/>
  <c r="AC19" i="33"/>
  <c r="AD19" i="33" s="1"/>
  <c r="S12" i="34"/>
  <c r="T12" i="34"/>
  <c r="C12" i="34"/>
  <c r="B13" i="34"/>
  <c r="AA9" i="35"/>
  <c r="AB9" i="35"/>
  <c r="AC9" i="35"/>
  <c r="AD9" i="35" s="1"/>
  <c r="S11" i="35"/>
  <c r="C11" i="35"/>
  <c r="B12" i="35"/>
  <c r="B13" i="35" s="1"/>
  <c r="Y9" i="35"/>
  <c r="Z9" i="35"/>
  <c r="AD7" i="35"/>
  <c r="S12" i="36"/>
  <c r="T12" i="36" s="1"/>
  <c r="C12" i="36"/>
  <c r="B13" i="36"/>
  <c r="C11" i="37"/>
  <c r="B12" i="37"/>
  <c r="C11" i="38"/>
  <c r="B12" i="38"/>
  <c r="Y19" i="39"/>
  <c r="Z19" i="39" s="1"/>
  <c r="S11" i="39"/>
  <c r="C11" i="39"/>
  <c r="T11" i="39"/>
  <c r="B12" i="39"/>
  <c r="AC19" i="39"/>
  <c r="AD19" i="39" s="1"/>
  <c r="AB7" i="40"/>
  <c r="S13" i="40"/>
  <c r="T13" i="40" s="1"/>
  <c r="C13" i="40"/>
  <c r="B14" i="40"/>
  <c r="AD7" i="40"/>
  <c r="S11" i="41"/>
  <c r="T11" i="41" s="1"/>
  <c r="C11" i="41"/>
  <c r="B12" i="41"/>
  <c r="Z7" i="41"/>
  <c r="AA19" i="42"/>
  <c r="AB7" i="42"/>
  <c r="Z7" i="42"/>
  <c r="AC19" i="42"/>
  <c r="AD19" i="42" s="1"/>
  <c r="B13" i="42"/>
  <c r="C12" i="42"/>
  <c r="S12" i="42"/>
  <c r="T12" i="42" s="1"/>
  <c r="Y19" i="42"/>
  <c r="Z19" i="42" s="1"/>
  <c r="S11" i="43"/>
  <c r="T11" i="43"/>
  <c r="C11" i="43"/>
  <c r="B12" i="43"/>
  <c r="AD7" i="43"/>
  <c r="C11" i="44"/>
  <c r="B12" i="44"/>
  <c r="B9" i="23"/>
  <c r="B10" i="23" s="1"/>
  <c r="T9" i="45"/>
  <c r="C10" i="45"/>
  <c r="B11" i="45"/>
  <c r="C11" i="45" s="1"/>
  <c r="P7" i="1"/>
  <c r="B8" i="1"/>
  <c r="C8" i="1" s="1"/>
  <c r="AA9" i="16"/>
  <c r="AB9" i="16"/>
  <c r="U34" i="16"/>
  <c r="U28" i="16"/>
  <c r="AC37" i="16"/>
  <c r="AD37" i="16" s="1"/>
  <c r="AA17" i="16"/>
  <c r="AB17" i="16" s="1"/>
  <c r="Y12" i="16"/>
  <c r="Z12" i="16" s="1"/>
  <c r="Y23" i="16"/>
  <c r="Z23" i="16" s="1"/>
  <c r="Y37" i="16"/>
  <c r="Z37" i="16"/>
  <c r="AB27" i="16"/>
  <c r="AC17" i="16"/>
  <c r="AD17" i="16" s="1"/>
  <c r="AC26" i="16"/>
  <c r="AD26" i="16"/>
  <c r="U18" i="16"/>
  <c r="AC23" i="16"/>
  <c r="AD23" i="16" s="1"/>
  <c r="AA32" i="16"/>
  <c r="AB32" i="16" s="1"/>
  <c r="Y17" i="16"/>
  <c r="Z17" i="16" s="1"/>
  <c r="Q38" i="16"/>
  <c r="S8" i="16"/>
  <c r="T8" i="16" s="1"/>
  <c r="C8" i="16"/>
  <c r="U33" i="17"/>
  <c r="W33" i="17"/>
  <c r="V33" i="17"/>
  <c r="X33" i="17" s="1"/>
  <c r="U31" i="17"/>
  <c r="V10" i="17"/>
  <c r="X10" i="17" s="1"/>
  <c r="W10" i="17"/>
  <c r="U10" i="17"/>
  <c r="AA24" i="17"/>
  <c r="AB24" i="17"/>
  <c r="W9" i="17"/>
  <c r="Y23" i="17"/>
  <c r="Z23" i="17" s="1"/>
  <c r="V36" i="17"/>
  <c r="X36" i="17" s="1"/>
  <c r="U36" i="17"/>
  <c r="W36" i="17"/>
  <c r="W8" i="17"/>
  <c r="V8" i="17"/>
  <c r="X8" i="17" s="1"/>
  <c r="U8" i="17"/>
  <c r="AC24" i="17"/>
  <c r="AD24" i="17" s="1"/>
  <c r="V20" i="17"/>
  <c r="X20" i="17"/>
  <c r="U20" i="17"/>
  <c r="W20" i="17"/>
  <c r="W34" i="17"/>
  <c r="V34" i="17"/>
  <c r="X34" i="17" s="1"/>
  <c r="AA34" i="17" s="1"/>
  <c r="U34" i="17"/>
  <c r="W7" i="17"/>
  <c r="V7" i="17"/>
  <c r="X7" i="17" s="1"/>
  <c r="U7" i="17"/>
  <c r="V35" i="18"/>
  <c r="X35" i="18" s="1"/>
  <c r="U35" i="18"/>
  <c r="V18" i="18"/>
  <c r="X18" i="18" s="1"/>
  <c r="U18" i="18"/>
  <c r="W18" i="18"/>
  <c r="W31" i="18"/>
  <c r="V31" i="18"/>
  <c r="X31" i="18" s="1"/>
  <c r="U31" i="18"/>
  <c r="W19" i="18"/>
  <c r="V19" i="18"/>
  <c r="X19" i="18" s="1"/>
  <c r="U19" i="18"/>
  <c r="U15" i="18"/>
  <c r="W15" i="18"/>
  <c r="V15" i="18"/>
  <c r="X15" i="18" s="1"/>
  <c r="W17" i="18"/>
  <c r="U17" i="18"/>
  <c r="V17" i="18"/>
  <c r="X17" i="18" s="1"/>
  <c r="AA17" i="18" s="1"/>
  <c r="AA9" i="18"/>
  <c r="AA12" i="19"/>
  <c r="AB12" i="19" s="1"/>
  <c r="AA24" i="19"/>
  <c r="S8" i="19"/>
  <c r="T8" i="19" s="1"/>
  <c r="C8" i="19"/>
  <c r="B9" i="19"/>
  <c r="Y35" i="19"/>
  <c r="Z35" i="19"/>
  <c r="U25" i="19"/>
  <c r="V25" i="19"/>
  <c r="X25" i="19" s="1"/>
  <c r="W25" i="19"/>
  <c r="V11" i="19"/>
  <c r="X11" i="19" s="1"/>
  <c r="U11" i="19"/>
  <c r="W11" i="19"/>
  <c r="AA10" i="19"/>
  <c r="AB10" i="19" s="1"/>
  <c r="W26" i="19"/>
  <c r="V26" i="19"/>
  <c r="X26" i="19" s="1"/>
  <c r="U26" i="19"/>
  <c r="AC35" i="19"/>
  <c r="AD35" i="19" s="1"/>
  <c r="AC24" i="19"/>
  <c r="AD24" i="19"/>
  <c r="AC10" i="19"/>
  <c r="AD10" i="19" s="1"/>
  <c r="V30" i="20"/>
  <c r="X30" i="20" s="1"/>
  <c r="AB36" i="20"/>
  <c r="AA20" i="20"/>
  <c r="W31" i="20"/>
  <c r="V31" i="20"/>
  <c r="X31" i="20" s="1"/>
  <c r="U31" i="20"/>
  <c r="S9" i="20"/>
  <c r="B10" i="20"/>
  <c r="AC27" i="20"/>
  <c r="AD27" i="20"/>
  <c r="AC35" i="20"/>
  <c r="AD35" i="20" s="1"/>
  <c r="AA22" i="20"/>
  <c r="AB22" i="20" s="1"/>
  <c r="AC25" i="20"/>
  <c r="AD25" i="20" s="1"/>
  <c r="AC9" i="20"/>
  <c r="AD9" i="20" s="1"/>
  <c r="AA21" i="20"/>
  <c r="AB21" i="20" s="1"/>
  <c r="AC22" i="20"/>
  <c r="AD22" i="20" s="1"/>
  <c r="Y27" i="20"/>
  <c r="Y35" i="20"/>
  <c r="Z35" i="20"/>
  <c r="V7" i="20"/>
  <c r="X7" i="20" s="1"/>
  <c r="U7" i="20"/>
  <c r="W7" i="20"/>
  <c r="AC36" i="20"/>
  <c r="AD36" i="20" s="1"/>
  <c r="AC20" i="20"/>
  <c r="AD20" i="20"/>
  <c r="Y36" i="20"/>
  <c r="Z36" i="20" s="1"/>
  <c r="Y20" i="20"/>
  <c r="Z20" i="20" s="1"/>
  <c r="W34" i="20"/>
  <c r="U34" i="20"/>
  <c r="V34" i="20"/>
  <c r="X34" i="20" s="1"/>
  <c r="Y21" i="20"/>
  <c r="Z21" i="20" s="1"/>
  <c r="AC23" i="20"/>
  <c r="AD23" i="20"/>
  <c r="Y25" i="20"/>
  <c r="Z25" i="20" s="1"/>
  <c r="C8" i="20"/>
  <c r="AC17" i="20"/>
  <c r="AD17" i="20" s="1"/>
  <c r="AA35" i="20"/>
  <c r="AB35" i="20"/>
  <c r="AC25" i="21"/>
  <c r="AD25" i="21" s="1"/>
  <c r="V34" i="21"/>
  <c r="X34" i="21" s="1"/>
  <c r="U34" i="21"/>
  <c r="Y34" i="21" s="1"/>
  <c r="Z34" i="21" s="1"/>
  <c r="W34" i="21"/>
  <c r="S8" i="21"/>
  <c r="T8" i="21" s="1"/>
  <c r="C8" i="21"/>
  <c r="U33" i="21"/>
  <c r="W33" i="21"/>
  <c r="V33" i="21"/>
  <c r="X33" i="21" s="1"/>
  <c r="W35" i="21"/>
  <c r="U35" i="21"/>
  <c r="V35" i="21"/>
  <c r="X35" i="21" s="1"/>
  <c r="AC12" i="21"/>
  <c r="AD12" i="21" s="1"/>
  <c r="W31" i="22"/>
  <c r="V31" i="22"/>
  <c r="X31" i="22" s="1"/>
  <c r="AA31" i="22" s="1"/>
  <c r="U31" i="22"/>
  <c r="AC16" i="22"/>
  <c r="AD16" i="22" s="1"/>
  <c r="AC32" i="22"/>
  <c r="AD32" i="22" s="1"/>
  <c r="C8" i="22"/>
  <c r="S8" i="22"/>
  <c r="T8" i="22"/>
  <c r="Y16" i="22"/>
  <c r="Z16" i="22" s="1"/>
  <c r="AC26" i="22"/>
  <c r="AD26" i="22" s="1"/>
  <c r="AA20" i="22"/>
  <c r="AB20" i="22"/>
  <c r="AA16" i="22"/>
  <c r="AB16" i="22" s="1"/>
  <c r="B9" i="22"/>
  <c r="S9" i="22" s="1"/>
  <c r="Y32" i="22"/>
  <c r="Z32" i="22" s="1"/>
  <c r="AC20" i="22"/>
  <c r="AD20" i="22" s="1"/>
  <c r="W27" i="22"/>
  <c r="V27" i="22"/>
  <c r="X27" i="22" s="1"/>
  <c r="AA27" i="22" s="1"/>
  <c r="AB27" i="22" s="1"/>
  <c r="U27" i="22"/>
  <c r="V8" i="22"/>
  <c r="X8" i="22"/>
  <c r="W8" i="22"/>
  <c r="Y26" i="22"/>
  <c r="Z26" i="22" s="1"/>
  <c r="Y20" i="22"/>
  <c r="Z20" i="22" s="1"/>
  <c r="W34" i="23"/>
  <c r="V34" i="23"/>
  <c r="X34" i="23" s="1"/>
  <c r="AA34" i="23" s="1"/>
  <c r="U34" i="23"/>
  <c r="AC35" i="23"/>
  <c r="AD35" i="23" s="1"/>
  <c r="Y37" i="23"/>
  <c r="Z37" i="23" s="1"/>
  <c r="AC21" i="23"/>
  <c r="AD21" i="23" s="1"/>
  <c r="C8" i="24"/>
  <c r="P8" i="1"/>
  <c r="W34" i="16"/>
  <c r="AC34" i="16" s="1"/>
  <c r="W27" i="16"/>
  <c r="AC27" i="16"/>
  <c r="W18" i="16"/>
  <c r="V28" i="16"/>
  <c r="X28" i="16" s="1"/>
  <c r="AA28" i="16" s="1"/>
  <c r="AB28" i="16" s="1"/>
  <c r="W17" i="17"/>
  <c r="AC17" i="17" s="1"/>
  <c r="U17" i="17"/>
  <c r="Y17" i="17" s="1"/>
  <c r="Z17" i="17" s="1"/>
  <c r="V28" i="18"/>
  <c r="X28" i="18"/>
  <c r="AA28" i="18" s="1"/>
  <c r="AB28" i="18" s="1"/>
  <c r="W36" i="18"/>
  <c r="AC36" i="18" s="1"/>
  <c r="V36" i="18"/>
  <c r="X36" i="18" s="1"/>
  <c r="AA36" i="18" s="1"/>
  <c r="U36" i="18"/>
  <c r="Y36" i="18" s="1"/>
  <c r="Z36" i="18" s="1"/>
  <c r="V16" i="20"/>
  <c r="X16" i="20"/>
  <c r="AA16" i="20" s="1"/>
  <c r="AB16" i="20" s="1"/>
  <c r="U37" i="20"/>
  <c r="Y37" i="20"/>
  <c r="Z37" i="20" s="1"/>
  <c r="V37" i="20"/>
  <c r="X37" i="20" s="1"/>
  <c r="AA37" i="20" s="1"/>
  <c r="W37" i="20"/>
  <c r="W14" i="20"/>
  <c r="AC14" i="20" s="1"/>
  <c r="V14" i="20"/>
  <c r="X14" i="20"/>
  <c r="AA14" i="20" s="1"/>
  <c r="U14" i="20"/>
  <c r="Y14" i="20" s="1"/>
  <c r="Z14" i="20" s="1"/>
  <c r="U15" i="19"/>
  <c r="Y15" i="19"/>
  <c r="Z15" i="19" s="1"/>
  <c r="V15" i="20"/>
  <c r="X15" i="20"/>
  <c r="AA15" i="20" s="1"/>
  <c r="W14" i="21"/>
  <c r="AC14" i="21" s="1"/>
  <c r="W17" i="22"/>
  <c r="AC17" i="22" s="1"/>
  <c r="W33" i="16"/>
  <c r="AC33" i="16"/>
  <c r="AD33" i="16" s="1"/>
  <c r="U33" i="16"/>
  <c r="Y33" i="16" s="1"/>
  <c r="Z33" i="16" s="1"/>
  <c r="V33" i="16"/>
  <c r="X33" i="16" s="1"/>
  <c r="V29" i="16"/>
  <c r="X29" i="16" s="1"/>
  <c r="W29" i="16"/>
  <c r="AC29" i="16" s="1"/>
  <c r="W25" i="16"/>
  <c r="AC25" i="16" s="1"/>
  <c r="V25" i="16"/>
  <c r="X25" i="16" s="1"/>
  <c r="AA25" i="16" s="1"/>
  <c r="V22" i="16"/>
  <c r="X22" i="16" s="1"/>
  <c r="AA22" i="16" s="1"/>
  <c r="U22" i="16"/>
  <c r="Y22" i="16" s="1"/>
  <c r="Z22" i="16" s="1"/>
  <c r="W22" i="16"/>
  <c r="AC22" i="16" s="1"/>
  <c r="AD22" i="16" s="1"/>
  <c r="W21" i="16"/>
  <c r="AC21" i="16" s="1"/>
  <c r="U21" i="16"/>
  <c r="Y21" i="16" s="1"/>
  <c r="V15" i="16"/>
  <c r="X15" i="16"/>
  <c r="AA15" i="16" s="1"/>
  <c r="U15" i="16"/>
  <c r="Y15" i="16"/>
  <c r="Z15" i="16" s="1"/>
  <c r="W15" i="16"/>
  <c r="AC15" i="16" s="1"/>
  <c r="AD15" i="16" s="1"/>
  <c r="W11" i="16"/>
  <c r="V11" i="16"/>
  <c r="X11" i="16" s="1"/>
  <c r="U11" i="16"/>
  <c r="Y11" i="16" s="1"/>
  <c r="Z11" i="16" s="1"/>
  <c r="V23" i="17"/>
  <c r="X23" i="17" s="1"/>
  <c r="V25" i="17"/>
  <c r="X25" i="17" s="1"/>
  <c r="U28" i="18"/>
  <c r="Y28" i="18" s="1"/>
  <c r="U16" i="18"/>
  <c r="Y16" i="18" s="1"/>
  <c r="Z16" i="18" s="1"/>
  <c r="W16" i="18"/>
  <c r="AC16" i="18" s="1"/>
  <c r="U13" i="18"/>
  <c r="Y13" i="18" s="1"/>
  <c r="W13" i="18"/>
  <c r="AC13" i="18" s="1"/>
  <c r="AD13" i="18" s="1"/>
  <c r="V13" i="18"/>
  <c r="X13" i="18" s="1"/>
  <c r="V11" i="18"/>
  <c r="X11" i="18" s="1"/>
  <c r="V7" i="18"/>
  <c r="X7" i="18" s="1"/>
  <c r="U36" i="19"/>
  <c r="Y36" i="19" s="1"/>
  <c r="W36" i="19"/>
  <c r="V36" i="19"/>
  <c r="V33" i="19"/>
  <c r="X33" i="19" s="1"/>
  <c r="U33" i="19"/>
  <c r="Y33" i="19" s="1"/>
  <c r="W33" i="19"/>
  <c r="AC33" i="19" s="1"/>
  <c r="W23" i="19"/>
  <c r="AC23" i="19" s="1"/>
  <c r="AD23" i="19" s="1"/>
  <c r="V23" i="19"/>
  <c r="X23" i="19" s="1"/>
  <c r="U23" i="19"/>
  <c r="Y23" i="19" s="1"/>
  <c r="Z23" i="19" s="1"/>
  <c r="W19" i="19"/>
  <c r="AC19" i="19" s="1"/>
  <c r="AD19" i="19" s="1"/>
  <c r="V19" i="19"/>
  <c r="X19" i="19" s="1"/>
  <c r="U19" i="19"/>
  <c r="Y19" i="19" s="1"/>
  <c r="Z19" i="19" s="1"/>
  <c r="U16" i="19"/>
  <c r="Y16" i="19" s="1"/>
  <c r="Z16" i="19" s="1"/>
  <c r="W16" i="19"/>
  <c r="AC16" i="19" s="1"/>
  <c r="V16" i="19"/>
  <c r="X16" i="19" s="1"/>
  <c r="W14" i="19"/>
  <c r="AC14" i="19" s="1"/>
  <c r="V14" i="19"/>
  <c r="X14" i="19"/>
  <c r="AA14" i="19" s="1"/>
  <c r="U14" i="19"/>
  <c r="Y14" i="19"/>
  <c r="Z14" i="19" s="1"/>
  <c r="W13" i="19"/>
  <c r="V13" i="19"/>
  <c r="X13" i="19"/>
  <c r="AA13" i="19" s="1"/>
  <c r="U13" i="19"/>
  <c r="Y13" i="19" s="1"/>
  <c r="Z13" i="19" s="1"/>
  <c r="W9" i="19"/>
  <c r="V32" i="20"/>
  <c r="X32" i="20" s="1"/>
  <c r="U32" i="20"/>
  <c r="Y32" i="20" s="1"/>
  <c r="V29" i="20"/>
  <c r="X29" i="20" s="1"/>
  <c r="U29" i="20"/>
  <c r="Y29" i="20" s="1"/>
  <c r="W29" i="20"/>
  <c r="AC29" i="20"/>
  <c r="AD29" i="20" s="1"/>
  <c r="U26" i="20"/>
  <c r="Y26" i="20" s="1"/>
  <c r="Z26" i="20" s="1"/>
  <c r="W26" i="20"/>
  <c r="AC26" i="20" s="1"/>
  <c r="V26" i="20"/>
  <c r="X26" i="20" s="1"/>
  <c r="W19" i="20"/>
  <c r="AC19" i="20" s="1"/>
  <c r="U15" i="20"/>
  <c r="Y15" i="20"/>
  <c r="Z15" i="20" s="1"/>
  <c r="U19" i="20"/>
  <c r="Y19" i="20" s="1"/>
  <c r="Z19" i="20" s="1"/>
  <c r="AC15" i="20"/>
  <c r="AD15" i="20" s="1"/>
  <c r="U10" i="20"/>
  <c r="Y10" i="20" s="1"/>
  <c r="W10" i="20"/>
  <c r="AC10" i="20"/>
  <c r="AD10" i="20" s="1"/>
  <c r="W31" i="21"/>
  <c r="AC31" i="21" s="1"/>
  <c r="AD31" i="21" s="1"/>
  <c r="U31" i="21"/>
  <c r="Y31" i="21" s="1"/>
  <c r="V28" i="21"/>
  <c r="X28" i="21" s="1"/>
  <c r="U28" i="21"/>
  <c r="Y28" i="21" s="1"/>
  <c r="U19" i="21"/>
  <c r="Y19" i="21" s="1"/>
  <c r="Z19" i="21" s="1"/>
  <c r="V19" i="21"/>
  <c r="X19" i="21" s="1"/>
  <c r="W19" i="21"/>
  <c r="AC19" i="21" s="1"/>
  <c r="AD19" i="21" s="1"/>
  <c r="U14" i="21"/>
  <c r="Y14" i="21" s="1"/>
  <c r="V13" i="22"/>
  <c r="X13" i="22" s="1"/>
  <c r="W13" i="22"/>
  <c r="AC13" i="22" s="1"/>
  <c r="U13" i="22"/>
  <c r="Y13" i="22"/>
  <c r="Z13" i="22" s="1"/>
  <c r="U9" i="22"/>
  <c r="Y9" i="22" s="1"/>
  <c r="Z9" i="22" s="1"/>
  <c r="V9" i="22"/>
  <c r="X9" i="22" s="1"/>
  <c r="W9" i="22"/>
  <c r="AC9" i="22" s="1"/>
  <c r="U25" i="23"/>
  <c r="Y25" i="23" s="1"/>
  <c r="Z25" i="23" s="1"/>
  <c r="W25" i="23"/>
  <c r="AC25" i="23" s="1"/>
  <c r="V25" i="23"/>
  <c r="X25" i="23" s="1"/>
  <c r="W11" i="23"/>
  <c r="AC11" i="23" s="1"/>
  <c r="AD11" i="23" s="1"/>
  <c r="U11" i="23"/>
  <c r="Y11" i="23" s="1"/>
  <c r="V11" i="23"/>
  <c r="X11" i="23" s="1"/>
  <c r="R24" i="1"/>
  <c r="U24" i="1" s="1"/>
  <c r="R13" i="1"/>
  <c r="R12" i="1"/>
  <c r="W12" i="1" s="1"/>
  <c r="AC12" i="1" s="1"/>
  <c r="C9" i="23"/>
  <c r="AD19" i="29"/>
  <c r="W36" i="16"/>
  <c r="AC36" i="16" s="1"/>
  <c r="V36" i="16"/>
  <c r="X36" i="16" s="1"/>
  <c r="AA36" i="16" s="1"/>
  <c r="U36" i="16"/>
  <c r="Y36" i="16" s="1"/>
  <c r="Z36" i="16" s="1"/>
  <c r="W26" i="18"/>
  <c r="V26" i="18"/>
  <c r="X26" i="18"/>
  <c r="AA26" i="18" s="1"/>
  <c r="U26" i="18"/>
  <c r="Y26" i="18" s="1"/>
  <c r="Z26" i="18" s="1"/>
  <c r="V21" i="21"/>
  <c r="X21" i="21" s="1"/>
  <c r="AA21" i="21" s="1"/>
  <c r="U21" i="21"/>
  <c r="Y21" i="21" s="1"/>
  <c r="Z21" i="21" s="1"/>
  <c r="V25" i="18"/>
  <c r="U25" i="18"/>
  <c r="Y25" i="18" s="1"/>
  <c r="W25" i="18"/>
  <c r="U30" i="19"/>
  <c r="Y30" i="19" s="1"/>
  <c r="W30" i="19"/>
  <c r="V30" i="19"/>
  <c r="X30" i="19" s="1"/>
  <c r="W37" i="22"/>
  <c r="AC37" i="22" s="1"/>
  <c r="U37" i="22"/>
  <c r="Y37" i="22" s="1"/>
  <c r="V37" i="22"/>
  <c r="X37" i="22" s="1"/>
  <c r="AA37" i="22" s="1"/>
  <c r="U37" i="17"/>
  <c r="Y37" i="17" s="1"/>
  <c r="W37" i="17"/>
  <c r="AC37" i="17" s="1"/>
  <c r="AD37" i="17" s="1"/>
  <c r="V37" i="17"/>
  <c r="X37" i="17" s="1"/>
  <c r="V11" i="22"/>
  <c r="X11" i="22" s="1"/>
  <c r="U11" i="22"/>
  <c r="Y11" i="22" s="1"/>
  <c r="W11" i="22"/>
  <c r="AC11" i="22"/>
  <c r="AD11" i="22" s="1"/>
  <c r="U21" i="17"/>
  <c r="Y21" i="17" s="1"/>
  <c r="Z21" i="17" s="1"/>
  <c r="W21" i="17"/>
  <c r="V21" i="17"/>
  <c r="X21" i="17" s="1"/>
  <c r="U29" i="18"/>
  <c r="W29" i="18"/>
  <c r="AC29" i="18"/>
  <c r="AD29" i="18" s="1"/>
  <c r="V29" i="18"/>
  <c r="X29" i="18" s="1"/>
  <c r="U37" i="21"/>
  <c r="Y37" i="21" s="1"/>
  <c r="Z37" i="21" s="1"/>
  <c r="W37" i="21"/>
  <c r="V37" i="21"/>
  <c r="X37" i="21" s="1"/>
  <c r="V20" i="19"/>
  <c r="X20" i="19" s="1"/>
  <c r="U20" i="19"/>
  <c r="Y20" i="19" s="1"/>
  <c r="Z20" i="19" s="1"/>
  <c r="W20" i="19"/>
  <c r="AC20" i="19" s="1"/>
  <c r="U19" i="16"/>
  <c r="Y19" i="16" s="1"/>
  <c r="W19" i="16"/>
  <c r="V19" i="16"/>
  <c r="X19" i="16" s="1"/>
  <c r="V10" i="21"/>
  <c r="X10" i="21" s="1"/>
  <c r="W10" i="21"/>
  <c r="V32" i="17"/>
  <c r="X32" i="17" s="1"/>
  <c r="U32" i="17"/>
  <c r="Y32" i="17" s="1"/>
  <c r="Z32" i="17" s="1"/>
  <c r="W32" i="17"/>
  <c r="U15" i="17"/>
  <c r="Y15" i="17" s="1"/>
  <c r="Z15" i="17" s="1"/>
  <c r="W15" i="17"/>
  <c r="AC15" i="17" s="1"/>
  <c r="V15" i="17"/>
  <c r="X15" i="17" s="1"/>
  <c r="V12" i="20"/>
  <c r="X12" i="20" s="1"/>
  <c r="U12" i="20"/>
  <c r="Y12" i="20" s="1"/>
  <c r="W12" i="20"/>
  <c r="U24" i="18"/>
  <c r="Y24" i="18" s="1"/>
  <c r="W24" i="18"/>
  <c r="V24" i="18"/>
  <c r="X24" i="18" s="1"/>
  <c r="W10" i="18"/>
  <c r="AC10" i="18" s="1"/>
  <c r="V10" i="18"/>
  <c r="X10" i="18"/>
  <c r="AA10" i="18" s="1"/>
  <c r="U10" i="18"/>
  <c r="Y10" i="18" s="1"/>
  <c r="Z10" i="18" s="1"/>
  <c r="S12" i="26"/>
  <c r="C12" i="26"/>
  <c r="B13" i="26"/>
  <c r="S12" i="27"/>
  <c r="T12" i="27"/>
  <c r="B13" i="27"/>
  <c r="C12" i="27"/>
  <c r="S13" i="28"/>
  <c r="T13" i="28"/>
  <c r="C13" i="28"/>
  <c r="B14" i="28"/>
  <c r="S11" i="29"/>
  <c r="B12" i="29"/>
  <c r="T12" i="29" s="1"/>
  <c r="C11" i="30"/>
  <c r="S11" i="30"/>
  <c r="B12" i="30"/>
  <c r="AB19" i="31"/>
  <c r="C14" i="31"/>
  <c r="B15" i="31"/>
  <c r="B13" i="32"/>
  <c r="T13" i="32" s="1"/>
  <c r="S12" i="32"/>
  <c r="T12" i="32" s="1"/>
  <c r="C12" i="32"/>
  <c r="S12" i="33"/>
  <c r="T12" i="33" s="1"/>
  <c r="C12" i="33"/>
  <c r="B13" i="33"/>
  <c r="T11" i="33"/>
  <c r="AB19" i="33"/>
  <c r="S13" i="34"/>
  <c r="T13" i="34" s="1"/>
  <c r="C13" i="34"/>
  <c r="B14" i="34"/>
  <c r="C12" i="35"/>
  <c r="T11" i="35"/>
  <c r="C13" i="36"/>
  <c r="B14" i="36"/>
  <c r="S12" i="37"/>
  <c r="T12" i="37" s="1"/>
  <c r="C12" i="37"/>
  <c r="B13" i="37"/>
  <c r="C12" i="38"/>
  <c r="S12" i="38"/>
  <c r="T12" i="38" s="1"/>
  <c r="B13" i="38"/>
  <c r="C13" i="38" s="1"/>
  <c r="C12" i="39"/>
  <c r="B13" i="39"/>
  <c r="C14" i="40"/>
  <c r="S14" i="40"/>
  <c r="T14" i="40" s="1"/>
  <c r="B15" i="40"/>
  <c r="C12" i="41"/>
  <c r="B13" i="41"/>
  <c r="S13" i="41" s="1"/>
  <c r="AB19" i="42"/>
  <c r="C13" i="42"/>
  <c r="B14" i="42"/>
  <c r="C12" i="43"/>
  <c r="B13" i="43"/>
  <c r="S12" i="44"/>
  <c r="T12" i="44" s="1"/>
  <c r="C12" i="44"/>
  <c r="B13" i="44"/>
  <c r="B9" i="1"/>
  <c r="C9" i="1" s="1"/>
  <c r="S11" i="45"/>
  <c r="T11" i="45" s="1"/>
  <c r="AA34" i="16"/>
  <c r="AB34" i="16"/>
  <c r="AC18" i="16"/>
  <c r="AD18" i="16" s="1"/>
  <c r="Y28" i="16"/>
  <c r="Z28" i="16" s="1"/>
  <c r="AA18" i="16"/>
  <c r="AB18" i="16" s="1"/>
  <c r="Y34" i="16"/>
  <c r="Z34" i="16"/>
  <c r="Y18" i="16"/>
  <c r="Z18" i="16" s="1"/>
  <c r="AC28" i="16"/>
  <c r="AD28" i="16" s="1"/>
  <c r="Y7" i="17"/>
  <c r="Y20" i="17"/>
  <c r="Z20" i="17" s="1"/>
  <c r="Y8" i="17"/>
  <c r="Z8" i="17" s="1"/>
  <c r="AC9" i="17"/>
  <c r="AD9" i="17" s="1"/>
  <c r="AC10" i="17"/>
  <c r="AD10" i="17" s="1"/>
  <c r="Y31" i="17"/>
  <c r="Z31" i="17" s="1"/>
  <c r="AC33" i="17"/>
  <c r="AD33" i="17" s="1"/>
  <c r="AA20" i="17"/>
  <c r="AB20" i="17" s="1"/>
  <c r="AA8" i="17"/>
  <c r="AC36" i="17"/>
  <c r="AD36" i="17" s="1"/>
  <c r="AA10" i="17"/>
  <c r="AB10" i="17" s="1"/>
  <c r="Y33" i="17"/>
  <c r="Z33" i="17" s="1"/>
  <c r="AC7" i="17"/>
  <c r="AB34" i="17"/>
  <c r="AC8" i="17"/>
  <c r="AD8" i="17" s="1"/>
  <c r="Y36" i="17"/>
  <c r="Z36" i="17"/>
  <c r="AC31" i="17"/>
  <c r="AD31" i="17" s="1"/>
  <c r="AA7" i="17"/>
  <c r="AB7" i="17" s="1"/>
  <c r="Y34" i="17"/>
  <c r="Z34" i="17" s="1"/>
  <c r="AC34" i="17"/>
  <c r="AD34" i="17" s="1"/>
  <c r="AC20" i="17"/>
  <c r="AD20" i="17" s="1"/>
  <c r="AA36" i="17"/>
  <c r="AB36" i="17" s="1"/>
  <c r="Y9" i="17"/>
  <c r="Z9" i="17" s="1"/>
  <c r="Y10" i="17"/>
  <c r="Z10" i="17"/>
  <c r="AA33" i="17"/>
  <c r="AB33" i="17" s="1"/>
  <c r="AA16" i="18"/>
  <c r="AB16" i="18"/>
  <c r="Y17" i="18"/>
  <c r="Z17" i="18" s="1"/>
  <c r="Y15" i="18"/>
  <c r="Z15" i="18" s="1"/>
  <c r="Y31" i="18"/>
  <c r="Z31" i="18"/>
  <c r="AC17" i="18"/>
  <c r="AD17" i="18" s="1"/>
  <c r="Y19" i="18"/>
  <c r="Z19" i="18" s="1"/>
  <c r="AA31" i="18"/>
  <c r="AB31" i="18" s="1"/>
  <c r="AC18" i="18"/>
  <c r="AD18" i="18" s="1"/>
  <c r="AA15" i="18"/>
  <c r="AB15" i="18" s="1"/>
  <c r="AA19" i="18"/>
  <c r="AB19" i="18"/>
  <c r="AC31" i="18"/>
  <c r="AD31" i="18" s="1"/>
  <c r="Y18" i="18"/>
  <c r="Z18" i="18" s="1"/>
  <c r="AA35" i="18"/>
  <c r="AB35" i="18" s="1"/>
  <c r="Y35" i="18"/>
  <c r="Z35" i="18" s="1"/>
  <c r="AB17" i="18"/>
  <c r="AC15" i="18"/>
  <c r="AD15" i="18" s="1"/>
  <c r="AC19" i="18"/>
  <c r="AD19" i="18" s="1"/>
  <c r="AC35" i="18"/>
  <c r="AD35" i="18"/>
  <c r="AC25" i="19"/>
  <c r="AD25" i="19"/>
  <c r="Y26" i="19"/>
  <c r="Z26" i="19" s="1"/>
  <c r="AA25" i="19"/>
  <c r="AB25" i="19" s="1"/>
  <c r="AC26" i="19"/>
  <c r="AD26" i="19" s="1"/>
  <c r="Y11" i="19"/>
  <c r="Z11" i="19" s="1"/>
  <c r="AA11" i="19"/>
  <c r="AB11" i="19" s="1"/>
  <c r="S9" i="19"/>
  <c r="T9" i="19" s="1"/>
  <c r="C9" i="19"/>
  <c r="B10" i="19"/>
  <c r="C10" i="19" s="1"/>
  <c r="AA26" i="19"/>
  <c r="AB26" i="19" s="1"/>
  <c r="AC11" i="19"/>
  <c r="AD11" i="19" s="1"/>
  <c r="Y25" i="19"/>
  <c r="Z25" i="19" s="1"/>
  <c r="AA7" i="20"/>
  <c r="AB7" i="20"/>
  <c r="S10" i="20"/>
  <c r="T10" i="20" s="1"/>
  <c r="C10" i="20"/>
  <c r="B11" i="20"/>
  <c r="AC31" i="20"/>
  <c r="AD31" i="20" s="1"/>
  <c r="AA34" i="20"/>
  <c r="AB34" i="20" s="1"/>
  <c r="Y34" i="20"/>
  <c r="Z34" i="20" s="1"/>
  <c r="AC7" i="20"/>
  <c r="Y31" i="20"/>
  <c r="Z31" i="20" s="1"/>
  <c r="AA28" i="20"/>
  <c r="AB28" i="20" s="1"/>
  <c r="AC34" i="20"/>
  <c r="AD34" i="20" s="1"/>
  <c r="Y7" i="20"/>
  <c r="AA33" i="21"/>
  <c r="AB33" i="21" s="1"/>
  <c r="AA35" i="21"/>
  <c r="AB35" i="21" s="1"/>
  <c r="AC35" i="21"/>
  <c r="AD35" i="21" s="1"/>
  <c r="AA34" i="21"/>
  <c r="AB34" i="21"/>
  <c r="AC33" i="21"/>
  <c r="AD33" i="21" s="1"/>
  <c r="Y35" i="21"/>
  <c r="Z35" i="21" s="1"/>
  <c r="Y33" i="21"/>
  <c r="Z33" i="21" s="1"/>
  <c r="AC34" i="21"/>
  <c r="AD34" i="21" s="1"/>
  <c r="AA8" i="22"/>
  <c r="AB8" i="22" s="1"/>
  <c r="AC8" i="22"/>
  <c r="AD8" i="22" s="1"/>
  <c r="AB31" i="22"/>
  <c r="Y27" i="22"/>
  <c r="Z27" i="22" s="1"/>
  <c r="AC31" i="22"/>
  <c r="AD31" i="22" s="1"/>
  <c r="Y8" i="22"/>
  <c r="Z8" i="22" s="1"/>
  <c r="B10" i="22"/>
  <c r="S10" i="22" s="1"/>
  <c r="AC27" i="22"/>
  <c r="AD27" i="22" s="1"/>
  <c r="Y31" i="22"/>
  <c r="Z31" i="22" s="1"/>
  <c r="Y34" i="23"/>
  <c r="Z34" i="23" s="1"/>
  <c r="AB34" i="23"/>
  <c r="AC34" i="23"/>
  <c r="AD34" i="23" s="1"/>
  <c r="AC11" i="16"/>
  <c r="AD11" i="16"/>
  <c r="X25" i="18"/>
  <c r="AA25" i="18" s="1"/>
  <c r="X36" i="19"/>
  <c r="AC36" i="19"/>
  <c r="AD36" i="19" s="1"/>
  <c r="AC13" i="19"/>
  <c r="AD13" i="19" s="1"/>
  <c r="AC9" i="19"/>
  <c r="AD9" i="19" s="1"/>
  <c r="V24" i="1"/>
  <c r="X24" i="1" s="1"/>
  <c r="AA24" i="1" s="1"/>
  <c r="W24" i="1"/>
  <c r="AC24" i="1"/>
  <c r="AD24" i="1" s="1"/>
  <c r="W13" i="1"/>
  <c r="AC13" i="1" s="1"/>
  <c r="AD13" i="1" s="1"/>
  <c r="U13" i="1"/>
  <c r="V13" i="1"/>
  <c r="X13" i="1" s="1"/>
  <c r="U12" i="1"/>
  <c r="Y12" i="1" s="1"/>
  <c r="V12" i="1"/>
  <c r="X12" i="1" s="1"/>
  <c r="AA12" i="1" s="1"/>
  <c r="AC30" i="19"/>
  <c r="AD30" i="19"/>
  <c r="AC12" i="20"/>
  <c r="AD12" i="20" s="1"/>
  <c r="AC19" i="16"/>
  <c r="AD19" i="16"/>
  <c r="AC21" i="17"/>
  <c r="AD21" i="17" s="1"/>
  <c r="AC26" i="18"/>
  <c r="AD26" i="18"/>
  <c r="AC10" i="21"/>
  <c r="AD10" i="21" s="1"/>
  <c r="AC25" i="18"/>
  <c r="AD25" i="18" s="1"/>
  <c r="AC21" i="21"/>
  <c r="AD21" i="21" s="1"/>
  <c r="AC24" i="18"/>
  <c r="AD24" i="18"/>
  <c r="AC32" i="17"/>
  <c r="AD32" i="17" s="1"/>
  <c r="AC37" i="21"/>
  <c r="AD37" i="21" s="1"/>
  <c r="Y29" i="18"/>
  <c r="Z29" i="18" s="1"/>
  <c r="S13" i="26"/>
  <c r="T13" i="26"/>
  <c r="C13" i="26"/>
  <c r="B14" i="26"/>
  <c r="C14" i="26" s="1"/>
  <c r="T12" i="26"/>
  <c r="S13" i="27"/>
  <c r="T13" i="27"/>
  <c r="C13" i="27"/>
  <c r="B14" i="27"/>
  <c r="S14" i="27" s="1"/>
  <c r="C14" i="28"/>
  <c r="S14" i="28"/>
  <c r="B15" i="28"/>
  <c r="S15" i="28" s="1"/>
  <c r="S12" i="29"/>
  <c r="B13" i="29"/>
  <c r="S13" i="29" s="1"/>
  <c r="T11" i="29"/>
  <c r="S12" i="30"/>
  <c r="T12" i="30"/>
  <c r="C12" i="30"/>
  <c r="B13" i="30"/>
  <c r="S13" i="30" s="1"/>
  <c r="S15" i="31"/>
  <c r="T15" i="31" s="1"/>
  <c r="C15" i="31"/>
  <c r="B16" i="31"/>
  <c r="S16" i="31" s="1"/>
  <c r="S13" i="32"/>
  <c r="C13" i="32"/>
  <c r="B14" i="32"/>
  <c r="C13" i="33"/>
  <c r="B14" i="33"/>
  <c r="S14" i="33" s="1"/>
  <c r="S14" i="34"/>
  <c r="T14" i="34" s="1"/>
  <c r="C14" i="34"/>
  <c r="B15" i="34"/>
  <c r="S15" i="34" s="1"/>
  <c r="S13" i="35"/>
  <c r="T13" i="35" s="1"/>
  <c r="C13" i="35"/>
  <c r="B14" i="35"/>
  <c r="C14" i="36"/>
  <c r="B15" i="36"/>
  <c r="S13" i="37"/>
  <c r="T13" i="37"/>
  <c r="C13" i="37"/>
  <c r="B14" i="37"/>
  <c r="C13" i="39"/>
  <c r="B14" i="39"/>
  <c r="S14" i="39" s="1"/>
  <c r="C15" i="40"/>
  <c r="B16" i="40"/>
  <c r="S14" i="42"/>
  <c r="T14" i="42"/>
  <c r="C14" i="42"/>
  <c r="B15" i="42"/>
  <c r="S13" i="43"/>
  <c r="T13" i="43"/>
  <c r="C13" i="43"/>
  <c r="B14" i="43"/>
  <c r="C13" i="44"/>
  <c r="B14" i="44"/>
  <c r="Z7" i="17"/>
  <c r="AD7" i="17"/>
  <c r="S10" i="19"/>
  <c r="T10" i="19" s="1"/>
  <c r="B11" i="19"/>
  <c r="S11" i="19" s="1"/>
  <c r="T11" i="19" s="1"/>
  <c r="C11" i="20"/>
  <c r="B12" i="20"/>
  <c r="C12" i="20" s="1"/>
  <c r="Z7" i="20"/>
  <c r="AD7" i="20"/>
  <c r="S14" i="26"/>
  <c r="T14" i="26"/>
  <c r="B15" i="26"/>
  <c r="S15" i="26" s="1"/>
  <c r="T14" i="27"/>
  <c r="B15" i="27"/>
  <c r="S15" i="27" s="1"/>
  <c r="C15" i="28"/>
  <c r="B16" i="28"/>
  <c r="S16" i="28" s="1"/>
  <c r="T14" i="28"/>
  <c r="T13" i="29"/>
  <c r="C13" i="29"/>
  <c r="B14" i="29"/>
  <c r="S14" i="29" s="1"/>
  <c r="B14" i="30"/>
  <c r="S14" i="30" s="1"/>
  <c r="C16" i="31"/>
  <c r="B15" i="32"/>
  <c r="S15" i="32" s="1"/>
  <c r="T15" i="32" s="1"/>
  <c r="B15" i="33"/>
  <c r="S15" i="33" s="1"/>
  <c r="T15" i="33" s="1"/>
  <c r="B16" i="34"/>
  <c r="S16" i="34" s="1"/>
  <c r="T16" i="34" s="1"/>
  <c r="B15" i="35"/>
  <c r="C15" i="35" s="1"/>
  <c r="S15" i="36"/>
  <c r="T15" i="36" s="1"/>
  <c r="C15" i="36"/>
  <c r="B16" i="36"/>
  <c r="C14" i="37"/>
  <c r="B15" i="37"/>
  <c r="C15" i="37" s="1"/>
  <c r="B15" i="39"/>
  <c r="S15" i="39" s="1"/>
  <c r="T15" i="39" s="1"/>
  <c r="S16" i="40"/>
  <c r="T16" i="40" s="1"/>
  <c r="C16" i="40"/>
  <c r="B17" i="40"/>
  <c r="C15" i="42"/>
  <c r="S15" i="42"/>
  <c r="T15" i="42"/>
  <c r="B16" i="42"/>
  <c r="B17" i="42" s="1"/>
  <c r="C14" i="43"/>
  <c r="B15" i="43"/>
  <c r="S15" i="43" s="1"/>
  <c r="T15" i="43" s="1"/>
  <c r="C14" i="44"/>
  <c r="B15" i="44"/>
  <c r="S15" i="44" s="1"/>
  <c r="T15" i="44" s="1"/>
  <c r="B12" i="19"/>
  <c r="B13" i="19" s="1"/>
  <c r="T15" i="26"/>
  <c r="C15" i="26"/>
  <c r="B16" i="26"/>
  <c r="T16" i="26" s="1"/>
  <c r="T15" i="27"/>
  <c r="C15" i="27"/>
  <c r="B16" i="27"/>
  <c r="T16" i="27" s="1"/>
  <c r="B17" i="28"/>
  <c r="S17" i="28" s="1"/>
  <c r="T14" i="29"/>
  <c r="B15" i="29"/>
  <c r="T15" i="29" s="1"/>
  <c r="C14" i="30"/>
  <c r="B15" i="30"/>
  <c r="T15" i="30" s="1"/>
  <c r="B17" i="34"/>
  <c r="C17" i="34" s="1"/>
  <c r="C16" i="42"/>
  <c r="S16" i="26"/>
  <c r="B17" i="26"/>
  <c r="S17" i="26" s="1"/>
  <c r="B17" i="27"/>
  <c r="S17" i="27" s="1"/>
  <c r="C17" i="28"/>
  <c r="T17" i="28"/>
  <c r="B18" i="28"/>
  <c r="C18" i="28" s="1"/>
  <c r="S15" i="29"/>
  <c r="C15" i="29"/>
  <c r="B16" i="29"/>
  <c r="T16" i="29" s="1"/>
  <c r="C15" i="30"/>
  <c r="B16" i="30"/>
  <c r="S16" i="30" s="1"/>
  <c r="T17" i="26"/>
  <c r="C17" i="26"/>
  <c r="B18" i="26"/>
  <c r="T18" i="26" s="1"/>
  <c r="T17" i="27"/>
  <c r="C17" i="27"/>
  <c r="B18" i="27"/>
  <c r="T18" i="27" s="1"/>
  <c r="T18" i="28"/>
  <c r="B19" i="28"/>
  <c r="S19" i="28" s="1"/>
  <c r="B17" i="29"/>
  <c r="S17" i="29" s="1"/>
  <c r="T16" i="30"/>
  <c r="B17" i="30"/>
  <c r="T17" i="30" s="1"/>
  <c r="B19" i="26"/>
  <c r="S18" i="27"/>
  <c r="C18" i="27"/>
  <c r="B19" i="27"/>
  <c r="C19" i="27" s="1"/>
  <c r="C19" i="28"/>
  <c r="T19" i="28"/>
  <c r="B20" i="28"/>
  <c r="S20" i="28" s="1"/>
  <c r="B18" i="29"/>
  <c r="S17" i="30"/>
  <c r="C17" i="30"/>
  <c r="B18" i="30"/>
  <c r="C18" i="30" s="1"/>
  <c r="C19" i="26"/>
  <c r="B20" i="26"/>
  <c r="C20" i="26" s="1"/>
  <c r="B20" i="27"/>
  <c r="B21" i="28"/>
  <c r="S18" i="29"/>
  <c r="B19" i="29"/>
  <c r="B19" i="30"/>
  <c r="C19" i="30" s="1"/>
  <c r="B21" i="26"/>
  <c r="S20" i="27"/>
  <c r="B21" i="27"/>
  <c r="S21" i="27" s="1"/>
  <c r="S21" i="28"/>
  <c r="B22" i="28"/>
  <c r="C19" i="29"/>
  <c r="B20" i="29"/>
  <c r="S20" i="29" s="1"/>
  <c r="B20" i="30"/>
  <c r="S21" i="26"/>
  <c r="B22" i="26"/>
  <c r="B22" i="27"/>
  <c r="S22" i="28"/>
  <c r="B23" i="28"/>
  <c r="B21" i="29"/>
  <c r="S21" i="29" s="1"/>
  <c r="C20" i="30"/>
  <c r="B21" i="30"/>
  <c r="B23" i="26"/>
  <c r="S22" i="27"/>
  <c r="B23" i="27"/>
  <c r="S23" i="27" s="1"/>
  <c r="B24" i="28"/>
  <c r="B22" i="29"/>
  <c r="B22" i="30"/>
  <c r="B24" i="26"/>
  <c r="B24" i="27"/>
  <c r="B25" i="28"/>
  <c r="S22" i="29"/>
  <c r="B23" i="29"/>
  <c r="B23" i="30"/>
  <c r="B25" i="26"/>
  <c r="S24" i="27"/>
  <c r="B25" i="27"/>
  <c r="B26" i="28"/>
  <c r="S23" i="29"/>
  <c r="B24" i="29"/>
  <c r="B24" i="30"/>
  <c r="B26" i="26"/>
  <c r="T26" i="26" s="1"/>
  <c r="S25" i="27"/>
  <c r="B26" i="27"/>
  <c r="T26" i="27" s="1"/>
  <c r="B27" i="28"/>
  <c r="T27" i="28" s="1"/>
  <c r="S24" i="29"/>
  <c r="B25" i="29"/>
  <c r="C25" i="29" s="1"/>
  <c r="B25" i="30"/>
  <c r="C25" i="30" s="1"/>
  <c r="B27" i="26"/>
  <c r="T27" i="26" s="1"/>
  <c r="C26" i="27"/>
  <c r="S26" i="27"/>
  <c r="B27" i="27"/>
  <c r="T27" i="27" s="1"/>
  <c r="C27" i="28"/>
  <c r="B28" i="28"/>
  <c r="C28" i="28" s="1"/>
  <c r="T25" i="29"/>
  <c r="B26" i="29"/>
  <c r="T26" i="29" s="1"/>
  <c r="B26" i="30"/>
  <c r="T26" i="30" s="1"/>
  <c r="C27" i="26"/>
  <c r="B28" i="26"/>
  <c r="C28" i="26" s="1"/>
  <c r="C27" i="27"/>
  <c r="S27" i="27"/>
  <c r="B28" i="27"/>
  <c r="C28" i="27" s="1"/>
  <c r="S28" i="28"/>
  <c r="B29" i="28"/>
  <c r="C29" i="28" s="1"/>
  <c r="C26" i="29"/>
  <c r="B27" i="29"/>
  <c r="T27" i="29" s="1"/>
  <c r="C26" i="30"/>
  <c r="B27" i="30"/>
  <c r="C27" i="30" s="1"/>
  <c r="S28" i="26"/>
  <c r="B29" i="26"/>
  <c r="C29" i="26" s="1"/>
  <c r="B29" i="27"/>
  <c r="C29" i="27" s="1"/>
  <c r="S29" i="28"/>
  <c r="B30" i="28"/>
  <c r="C30" i="28" s="1"/>
  <c r="S27" i="29"/>
  <c r="B28" i="29"/>
  <c r="C28" i="29" s="1"/>
  <c r="S27" i="30"/>
  <c r="B28" i="30"/>
  <c r="C28" i="30" s="1"/>
  <c r="B30" i="26"/>
  <c r="C30" i="26" s="1"/>
  <c r="S29" i="27"/>
  <c r="T29" i="27"/>
  <c r="B30" i="27"/>
  <c r="C30" i="27" s="1"/>
  <c r="S30" i="28"/>
  <c r="B31" i="28"/>
  <c r="C31" i="28" s="1"/>
  <c r="B29" i="29"/>
  <c r="C29" i="29" s="1"/>
  <c r="S28" i="30"/>
  <c r="B29" i="30"/>
  <c r="C29" i="30" s="1"/>
  <c r="S30" i="26"/>
  <c r="B31" i="26"/>
  <c r="C31" i="26" s="1"/>
  <c r="B31" i="27"/>
  <c r="C31" i="27" s="1"/>
  <c r="S31" i="28"/>
  <c r="B32" i="28"/>
  <c r="C32" i="28" s="1"/>
  <c r="T29" i="29"/>
  <c r="B30" i="29"/>
  <c r="C30" i="29" s="1"/>
  <c r="S29" i="30"/>
  <c r="B30" i="30"/>
  <c r="T30" i="30" s="1"/>
  <c r="B32" i="26"/>
  <c r="C32" i="26" s="1"/>
  <c r="S31" i="27"/>
  <c r="T31" i="27"/>
  <c r="B32" i="27"/>
  <c r="C32" i="27" s="1"/>
  <c r="S32" i="28"/>
  <c r="B33" i="28"/>
  <c r="C33" i="28" s="1"/>
  <c r="B31" i="29"/>
  <c r="C31" i="29" s="1"/>
  <c r="C30" i="30"/>
  <c r="B31" i="30"/>
  <c r="T31" i="30" s="1"/>
  <c r="S32" i="26"/>
  <c r="B33" i="26"/>
  <c r="C33" i="26" s="1"/>
  <c r="B33" i="27"/>
  <c r="C33" i="27" s="1"/>
  <c r="S33" i="28"/>
  <c r="B34" i="28"/>
  <c r="T34" i="28" s="1"/>
  <c r="T31" i="29"/>
  <c r="B32" i="29"/>
  <c r="C32" i="29" s="1"/>
  <c r="C31" i="30"/>
  <c r="B32" i="30"/>
  <c r="C32" i="30" s="1"/>
  <c r="B34" i="26"/>
  <c r="T34" i="26" s="1"/>
  <c r="S33" i="27"/>
  <c r="T33" i="27"/>
  <c r="B34" i="27"/>
  <c r="T34" i="27" s="1"/>
  <c r="C34" i="28"/>
  <c r="B35" i="28"/>
  <c r="T35" i="28" s="1"/>
  <c r="B33" i="29"/>
  <c r="S33" i="29" s="1"/>
  <c r="S32" i="30"/>
  <c r="B33" i="30"/>
  <c r="C33" i="30" s="1"/>
  <c r="S34" i="26"/>
  <c r="B35" i="26"/>
  <c r="T35" i="26" s="1"/>
  <c r="S34" i="27"/>
  <c r="B35" i="27"/>
  <c r="T35" i="27" s="1"/>
  <c r="B36" i="28"/>
  <c r="C36" i="28" s="1"/>
  <c r="C33" i="29"/>
  <c r="B34" i="29"/>
  <c r="T34" i="29" s="1"/>
  <c r="S33" i="30"/>
  <c r="T33" i="30"/>
  <c r="B34" i="30"/>
  <c r="C34" i="30" s="1"/>
  <c r="B37" i="31"/>
  <c r="S37" i="31" s="1"/>
  <c r="B37" i="40"/>
  <c r="C37" i="40" s="1"/>
  <c r="B36" i="26"/>
  <c r="C36" i="26" s="1"/>
  <c r="B36" i="27"/>
  <c r="C36" i="27" s="1"/>
  <c r="B37" i="28"/>
  <c r="C37" i="28" s="1"/>
  <c r="B35" i="29"/>
  <c r="S35" i="29" s="1"/>
  <c r="B35" i="30"/>
  <c r="S35" i="30" s="1"/>
  <c r="B37" i="34"/>
  <c r="T37" i="34" s="1"/>
  <c r="B37" i="36"/>
  <c r="C37" i="36" s="1"/>
  <c r="S37" i="40"/>
  <c r="B37" i="42"/>
  <c r="T37" i="42" s="1"/>
  <c r="B37" i="26"/>
  <c r="T37" i="26" s="1"/>
  <c r="B37" i="27"/>
  <c r="S37" i="27" s="1"/>
  <c r="B36" i="29"/>
  <c r="C35" i="30"/>
  <c r="B36" i="30"/>
  <c r="T37" i="31"/>
  <c r="B37" i="32"/>
  <c r="S37" i="32" s="1"/>
  <c r="B37" i="33"/>
  <c r="C37" i="33" s="1"/>
  <c r="S37" i="34"/>
  <c r="C37" i="34"/>
  <c r="B37" i="35"/>
  <c r="T37" i="35" s="1"/>
  <c r="B37" i="37"/>
  <c r="T37" i="37" s="1"/>
  <c r="B37" i="38"/>
  <c r="S37" i="38" s="1"/>
  <c r="B37" i="39"/>
  <c r="C37" i="39" s="1"/>
  <c r="B37" i="41"/>
  <c r="C37" i="41" s="1"/>
  <c r="B37" i="43"/>
  <c r="S37" i="43" s="1"/>
  <c r="B37" i="44"/>
  <c r="S37" i="26"/>
  <c r="T37" i="27"/>
  <c r="S36" i="29"/>
  <c r="T36" i="29"/>
  <c r="C36" i="29"/>
  <c r="B37" i="29"/>
  <c r="C36" i="30"/>
  <c r="S36" i="30"/>
  <c r="T36" i="30"/>
  <c r="B37" i="30"/>
  <c r="S37" i="30" s="1"/>
  <c r="T37" i="36"/>
  <c r="S37" i="37"/>
  <c r="C37" i="37"/>
  <c r="T37" i="39"/>
  <c r="C37" i="43"/>
  <c r="T37" i="43"/>
  <c r="S37" i="44"/>
  <c r="T37" i="44"/>
  <c r="C37" i="44"/>
  <c r="B37" i="45"/>
  <c r="S37" i="45" s="1"/>
  <c r="B35" i="18"/>
  <c r="T35" i="18" s="1"/>
  <c r="S37" i="29"/>
  <c r="T37" i="29"/>
  <c r="C37" i="29"/>
  <c r="T37" i="30"/>
  <c r="T37" i="45"/>
  <c r="C37" i="45"/>
  <c r="B36" i="18"/>
  <c r="C36" i="18" s="1"/>
  <c r="B37" i="21"/>
  <c r="C37" i="21" s="1"/>
  <c r="B37" i="18"/>
  <c r="T37" i="18" s="1"/>
  <c r="S37" i="18"/>
  <c r="Q37" i="24" l="1"/>
  <c r="Q36" i="24"/>
  <c r="Q33" i="24"/>
  <c r="Q32" i="24"/>
  <c r="P27" i="21"/>
  <c r="R27" i="21" s="1"/>
  <c r="R12" i="22"/>
  <c r="AA35" i="23"/>
  <c r="AB35" i="23" s="1"/>
  <c r="W32" i="23"/>
  <c r="AC32" i="23" s="1"/>
  <c r="AD32" i="23" s="1"/>
  <c r="U32" i="23"/>
  <c r="Y32" i="23" s="1"/>
  <c r="Z32" i="23" s="1"/>
  <c r="V8" i="23"/>
  <c r="X8" i="23" s="1"/>
  <c r="AA8" i="23" s="1"/>
  <c r="AB8" i="23" s="1"/>
  <c r="U8" i="23"/>
  <c r="W8" i="23"/>
  <c r="AC8" i="23" s="1"/>
  <c r="S8" i="23"/>
  <c r="T8" i="23" s="1"/>
  <c r="AC29" i="23"/>
  <c r="AD29" i="23"/>
  <c r="P10" i="23"/>
  <c r="R10" i="23" s="1"/>
  <c r="P12" i="23"/>
  <c r="R12" i="23" s="1"/>
  <c r="P14" i="23"/>
  <c r="P16" i="23"/>
  <c r="R16" i="23" s="1"/>
  <c r="V16" i="23" s="1"/>
  <c r="X16" i="23" s="1"/>
  <c r="P18" i="23"/>
  <c r="P20" i="23"/>
  <c r="R20" i="23" s="1"/>
  <c r="U20" i="23" s="1"/>
  <c r="P30" i="23"/>
  <c r="Q25" i="24"/>
  <c r="R25" i="24" s="1"/>
  <c r="W25" i="24" s="1"/>
  <c r="P16" i="24"/>
  <c r="P11" i="24"/>
  <c r="P9" i="24"/>
  <c r="R15" i="24"/>
  <c r="V15" i="24" s="1"/>
  <c r="X15" i="24" s="1"/>
  <c r="P23" i="24"/>
  <c r="Q13" i="24"/>
  <c r="P31" i="24"/>
  <c r="R31" i="24" s="1"/>
  <c r="P33" i="24"/>
  <c r="P35" i="24"/>
  <c r="R35" i="24" s="1"/>
  <c r="P37" i="24"/>
  <c r="R7" i="24"/>
  <c r="P8" i="24"/>
  <c r="P12" i="24"/>
  <c r="P20" i="24"/>
  <c r="P22" i="24"/>
  <c r="W10" i="24"/>
  <c r="AC10" i="24" s="1"/>
  <c r="P24" i="24"/>
  <c r="P26" i="24"/>
  <c r="P30" i="24"/>
  <c r="R30" i="24" s="1"/>
  <c r="P32" i="24"/>
  <c r="P34" i="24"/>
  <c r="R34" i="24" s="1"/>
  <c r="P36" i="24"/>
  <c r="V10" i="24"/>
  <c r="X10" i="24" s="1"/>
  <c r="P36" i="1"/>
  <c r="P26" i="1"/>
  <c r="U30" i="1"/>
  <c r="Y30" i="1" s="1"/>
  <c r="W30" i="1"/>
  <c r="AC30" i="1" s="1"/>
  <c r="V30" i="1"/>
  <c r="X30" i="1" s="1"/>
  <c r="P28" i="1"/>
  <c r="U27" i="1"/>
  <c r="Y27" i="1" s="1"/>
  <c r="Z27" i="1" s="1"/>
  <c r="W27" i="1"/>
  <c r="AC27" i="1" s="1"/>
  <c r="AB27" i="1"/>
  <c r="Q36" i="1"/>
  <c r="P25" i="1"/>
  <c r="R25" i="1" s="1"/>
  <c r="V25" i="1" s="1"/>
  <c r="X25" i="1" s="1"/>
  <c r="Q25" i="1"/>
  <c r="P23" i="1"/>
  <c r="P22" i="1"/>
  <c r="Q22" i="1"/>
  <c r="R22" i="1" s="1"/>
  <c r="P21" i="1"/>
  <c r="R21" i="1"/>
  <c r="W21" i="1" s="1"/>
  <c r="AC21" i="1" s="1"/>
  <c r="AD21" i="1" s="1"/>
  <c r="P19" i="1"/>
  <c r="R19" i="1"/>
  <c r="U19" i="1" s="1"/>
  <c r="Y19" i="1" s="1"/>
  <c r="Z19" i="1" s="1"/>
  <c r="Q18" i="1"/>
  <c r="R18" i="1" s="1"/>
  <c r="W18" i="1" s="1"/>
  <c r="AC18" i="1" s="1"/>
  <c r="AD18" i="1" s="1"/>
  <c r="P16" i="1"/>
  <c r="Q16" i="1"/>
  <c r="R16" i="1" s="1"/>
  <c r="P15" i="1"/>
  <c r="R15" i="1"/>
  <c r="W15" i="1" s="1"/>
  <c r="P11" i="1"/>
  <c r="Q11" i="1"/>
  <c r="R10" i="1"/>
  <c r="W10" i="1" s="1"/>
  <c r="P9" i="1"/>
  <c r="R9" i="1" s="1"/>
  <c r="S9" i="1" s="1"/>
  <c r="T9" i="1" s="1"/>
  <c r="Q8" i="1"/>
  <c r="R8" i="1" s="1"/>
  <c r="V8" i="1" s="1"/>
  <c r="X8" i="1" s="1"/>
  <c r="B10" i="16"/>
  <c r="S9" i="16"/>
  <c r="T9" i="16" s="1"/>
  <c r="C9" i="16"/>
  <c r="B9" i="17"/>
  <c r="S8" i="17"/>
  <c r="T8" i="17" s="1"/>
  <c r="B9" i="18"/>
  <c r="T36" i="18"/>
  <c r="S36" i="18"/>
  <c r="S35" i="18"/>
  <c r="C35" i="18"/>
  <c r="C11" i="19"/>
  <c r="B10" i="21"/>
  <c r="C9" i="21"/>
  <c r="S9" i="21"/>
  <c r="T9" i="21" s="1"/>
  <c r="T37" i="21"/>
  <c r="S37" i="21"/>
  <c r="T9" i="22"/>
  <c r="C9" i="22"/>
  <c r="B11" i="22"/>
  <c r="C10" i="22"/>
  <c r="T10" i="22"/>
  <c r="S11" i="22"/>
  <c r="B11" i="23"/>
  <c r="C10" i="23"/>
  <c r="C9" i="24"/>
  <c r="B10" i="24"/>
  <c r="C10" i="24" s="1"/>
  <c r="Q7" i="1"/>
  <c r="R7" i="1" s="1"/>
  <c r="Q35" i="1"/>
  <c r="P35" i="1"/>
  <c r="P34" i="1"/>
  <c r="P32" i="1"/>
  <c r="Q34" i="1"/>
  <c r="Q33" i="1"/>
  <c r="Q32" i="1"/>
  <c r="Q28" i="1"/>
  <c r="B10" i="1"/>
  <c r="T17" i="42"/>
  <c r="C17" i="42"/>
  <c r="S17" i="42"/>
  <c r="V17" i="1"/>
  <c r="X17" i="1" s="1"/>
  <c r="W17" i="1"/>
  <c r="U17" i="1"/>
  <c r="Y17" i="1" s="1"/>
  <c r="V16" i="17"/>
  <c r="X16" i="17" s="1"/>
  <c r="W16" i="17"/>
  <c r="C16" i="34"/>
  <c r="T14" i="30"/>
  <c r="C15" i="34"/>
  <c r="C14" i="32"/>
  <c r="C13" i="30"/>
  <c r="V28" i="19"/>
  <c r="X28" i="19" s="1"/>
  <c r="AA28" i="19" s="1"/>
  <c r="AB28" i="19" s="1"/>
  <c r="U28" i="19"/>
  <c r="Y28" i="19" s="1"/>
  <c r="Z28" i="19" s="1"/>
  <c r="W28" i="19"/>
  <c r="AC28" i="19" s="1"/>
  <c r="AD28" i="19" s="1"/>
  <c r="AA25" i="26"/>
  <c r="AB25" i="26" s="1"/>
  <c r="U16" i="23"/>
  <c r="Y16" i="23" s="1"/>
  <c r="AB17" i="37"/>
  <c r="AA17" i="37"/>
  <c r="U9" i="19"/>
  <c r="Y9" i="19" s="1"/>
  <c r="Z9" i="19" s="1"/>
  <c r="V9" i="19"/>
  <c r="X9" i="19" s="1"/>
  <c r="U7" i="18"/>
  <c r="Y7" i="18" s="1"/>
  <c r="W7" i="18"/>
  <c r="AC7" i="18" s="1"/>
  <c r="S7" i="18"/>
  <c r="T7" i="18" s="1"/>
  <c r="T37" i="38"/>
  <c r="T37" i="33"/>
  <c r="C34" i="27"/>
  <c r="S31" i="29"/>
  <c r="S29" i="29"/>
  <c r="C27" i="29"/>
  <c r="C16" i="29"/>
  <c r="B18" i="34"/>
  <c r="B19" i="34" s="1"/>
  <c r="B20" i="34" s="1"/>
  <c r="S15" i="30"/>
  <c r="C16" i="27"/>
  <c r="B16" i="37"/>
  <c r="B16" i="33"/>
  <c r="T15" i="34"/>
  <c r="T13" i="30"/>
  <c r="B14" i="41"/>
  <c r="Y20" i="23"/>
  <c r="Z20" i="23" s="1"/>
  <c r="S37" i="39"/>
  <c r="C37" i="18"/>
  <c r="C37" i="30"/>
  <c r="C37" i="38"/>
  <c r="S37" i="33"/>
  <c r="S37" i="36"/>
  <c r="S17" i="34"/>
  <c r="T17" i="34" s="1"/>
  <c r="C15" i="33"/>
  <c r="C14" i="29"/>
  <c r="C14" i="27"/>
  <c r="C13" i="41"/>
  <c r="B14" i="38"/>
  <c r="U17" i="22"/>
  <c r="Y17" i="22" s="1"/>
  <c r="Z17" i="22" s="1"/>
  <c r="V17" i="22"/>
  <c r="X17" i="22" s="1"/>
  <c r="C37" i="32"/>
  <c r="S16" i="27"/>
  <c r="B16" i="44"/>
  <c r="B18" i="40"/>
  <c r="B17" i="36"/>
  <c r="B16" i="32"/>
  <c r="T13" i="41"/>
  <c r="S13" i="38"/>
  <c r="T13" i="38" s="1"/>
  <c r="W30" i="22"/>
  <c r="AC30" i="22" s="1"/>
  <c r="AD30" i="22" s="1"/>
  <c r="U30" i="22"/>
  <c r="Y30" i="22" s="1"/>
  <c r="V30" i="22"/>
  <c r="X30" i="22" s="1"/>
  <c r="U21" i="19"/>
  <c r="Y21" i="19" s="1"/>
  <c r="V21" i="19"/>
  <c r="X21" i="19" s="1"/>
  <c r="V20" i="23"/>
  <c r="X20" i="23" s="1"/>
  <c r="AA20" i="23" s="1"/>
  <c r="W20" i="23"/>
  <c r="W22" i="21"/>
  <c r="V22" i="21"/>
  <c r="X22" i="21" s="1"/>
  <c r="AA22" i="21" s="1"/>
  <c r="AB22" i="21" s="1"/>
  <c r="U22" i="21"/>
  <c r="Y22" i="21" s="1"/>
  <c r="Z22" i="21" s="1"/>
  <c r="V24" i="21"/>
  <c r="X24" i="21" s="1"/>
  <c r="U24" i="21"/>
  <c r="Y24" i="21" s="1"/>
  <c r="Z24" i="21" s="1"/>
  <c r="W24" i="21"/>
  <c r="T37" i="32"/>
  <c r="T33" i="29"/>
  <c r="C34" i="26"/>
  <c r="T32" i="29"/>
  <c r="S33" i="26"/>
  <c r="T30" i="29"/>
  <c r="S31" i="26"/>
  <c r="T28" i="29"/>
  <c r="S29" i="26"/>
  <c r="S26" i="29"/>
  <c r="T17" i="29"/>
  <c r="S18" i="28"/>
  <c r="C15" i="44"/>
  <c r="C17" i="40"/>
  <c r="C16" i="36"/>
  <c r="C15" i="32"/>
  <c r="C11" i="22"/>
  <c r="B13" i="20"/>
  <c r="C14" i="39"/>
  <c r="C14" i="35"/>
  <c r="C14" i="33"/>
  <c r="B17" i="31"/>
  <c r="AC37" i="20"/>
  <c r="AD37" i="20"/>
  <c r="Z27" i="20"/>
  <c r="T37" i="41"/>
  <c r="C35" i="29"/>
  <c r="S32" i="29"/>
  <c r="T32" i="27"/>
  <c r="S30" i="29"/>
  <c r="T30" i="27"/>
  <c r="S28" i="29"/>
  <c r="T28" i="27"/>
  <c r="C17" i="29"/>
  <c r="C18" i="26"/>
  <c r="C16" i="26"/>
  <c r="B16" i="43"/>
  <c r="B16" i="39"/>
  <c r="B16" i="35"/>
  <c r="C16" i="28"/>
  <c r="T14" i="39"/>
  <c r="T14" i="33"/>
  <c r="T16" i="31"/>
  <c r="C12" i="29"/>
  <c r="B12" i="45"/>
  <c r="V17" i="21"/>
  <c r="X17" i="21" s="1"/>
  <c r="U17" i="21"/>
  <c r="AC21" i="20"/>
  <c r="AD21" i="20" s="1"/>
  <c r="U11" i="18"/>
  <c r="Y11" i="18" s="1"/>
  <c r="Z11" i="18" s="1"/>
  <c r="W11" i="18"/>
  <c r="AC11" i="18" s="1"/>
  <c r="W25" i="17"/>
  <c r="AC25" i="17" s="1"/>
  <c r="AD25" i="17" s="1"/>
  <c r="U25" i="17"/>
  <c r="Y25" i="17" s="1"/>
  <c r="Z25" i="17" s="1"/>
  <c r="S32" i="27"/>
  <c r="S30" i="27"/>
  <c r="S28" i="27"/>
  <c r="S18" i="26"/>
  <c r="C16" i="30"/>
  <c r="S12" i="19"/>
  <c r="T12" i="19" s="1"/>
  <c r="C15" i="43"/>
  <c r="C15" i="39"/>
  <c r="T16" i="28"/>
  <c r="S12" i="20"/>
  <c r="T12" i="20" s="1"/>
  <c r="U16" i="17"/>
  <c r="Y16" i="17" s="1"/>
  <c r="W21" i="19"/>
  <c r="AC21" i="19" s="1"/>
  <c r="AA17" i="32"/>
  <c r="AB17" i="32" s="1"/>
  <c r="AC21" i="43"/>
  <c r="AD21" i="43"/>
  <c r="V31" i="17"/>
  <c r="X31" i="17" s="1"/>
  <c r="AA31" i="17" s="1"/>
  <c r="AB31" i="17" s="1"/>
  <c r="R7" i="21"/>
  <c r="W27" i="17"/>
  <c r="V27" i="17"/>
  <c r="X27" i="17" s="1"/>
  <c r="R13" i="24"/>
  <c r="AA32" i="29"/>
  <c r="AB32" i="29" s="1"/>
  <c r="AB17" i="29"/>
  <c r="AA17" i="29"/>
  <c r="V12" i="44"/>
  <c r="X12" i="44" s="1"/>
  <c r="AA12" i="44" s="1"/>
  <c r="AB12" i="44" s="1"/>
  <c r="U12" i="44"/>
  <c r="W12" i="44"/>
  <c r="AC12" i="44" s="1"/>
  <c r="AD12" i="44" s="1"/>
  <c r="W35" i="43"/>
  <c r="U35" i="43"/>
  <c r="Y35" i="43" s="1"/>
  <c r="Z35" i="43" s="1"/>
  <c r="V35" i="43"/>
  <c r="X35" i="43" s="1"/>
  <c r="AA35" i="43" s="1"/>
  <c r="AB35" i="43" s="1"/>
  <c r="R10" i="26"/>
  <c r="W12" i="27"/>
  <c r="AC12" i="27" s="1"/>
  <c r="V12" i="27"/>
  <c r="X12" i="27" s="1"/>
  <c r="U12" i="27"/>
  <c r="W25" i="45"/>
  <c r="V25" i="45"/>
  <c r="X25" i="45" s="1"/>
  <c r="AA25" i="45" s="1"/>
  <c r="AB25" i="45" s="1"/>
  <c r="U25" i="45"/>
  <c r="Y25" i="45" s="1"/>
  <c r="Z25" i="45" s="1"/>
  <c r="W9" i="44"/>
  <c r="U9" i="44"/>
  <c r="Y9" i="44" s="1"/>
  <c r="Z9" i="44" s="1"/>
  <c r="V9" i="44"/>
  <c r="X9" i="44" s="1"/>
  <c r="S9" i="44"/>
  <c r="T9" i="44" s="1"/>
  <c r="U30" i="28"/>
  <c r="Y30" i="28" s="1"/>
  <c r="Z30" i="28" s="1"/>
  <c r="V30" i="28"/>
  <c r="X30" i="28" s="1"/>
  <c r="AA30" i="28" s="1"/>
  <c r="AB30" i="28" s="1"/>
  <c r="W30" i="28"/>
  <c r="V32" i="28"/>
  <c r="X32" i="28" s="1"/>
  <c r="U32" i="28"/>
  <c r="Y32" i="28" s="1"/>
  <c r="Z32" i="28" s="1"/>
  <c r="R13" i="16"/>
  <c r="Q26" i="1"/>
  <c r="U9" i="16"/>
  <c r="Y9" i="16" s="1"/>
  <c r="Z9" i="16" s="1"/>
  <c r="R13" i="17"/>
  <c r="R16" i="21"/>
  <c r="R10" i="22"/>
  <c r="Z37" i="27"/>
  <c r="Y37" i="27"/>
  <c r="P38" i="18"/>
  <c r="P20" i="1"/>
  <c r="R20" i="1" s="1"/>
  <c r="P14" i="1"/>
  <c r="W9" i="16"/>
  <c r="AC9" i="16" s="1"/>
  <c r="AD9" i="16" s="1"/>
  <c r="AD29" i="35"/>
  <c r="AC29" i="35"/>
  <c r="AB17" i="28"/>
  <c r="AB37" i="27"/>
  <c r="AD23" i="26"/>
  <c r="AA11" i="42"/>
  <c r="AB11" i="42" s="1"/>
  <c r="W28" i="20"/>
  <c r="AC28" i="20" s="1"/>
  <c r="AD28" i="20" s="1"/>
  <c r="U30" i="18"/>
  <c r="Y30" i="18" s="1"/>
  <c r="Z30" i="18" s="1"/>
  <c r="Y35" i="28"/>
  <c r="Z35" i="28" s="1"/>
  <c r="U28" i="20"/>
  <c r="Y28" i="20" s="1"/>
  <c r="Z28" i="20" s="1"/>
  <c r="C8" i="18"/>
  <c r="P38" i="20"/>
  <c r="V21" i="23"/>
  <c r="X21" i="23" s="1"/>
  <c r="AA21" i="23" s="1"/>
  <c r="U21" i="23"/>
  <c r="Y21" i="23" s="1"/>
  <c r="Z21" i="23" s="1"/>
  <c r="T8" i="18"/>
  <c r="V9" i="17"/>
  <c r="X9" i="17" s="1"/>
  <c r="AA9" i="17" s="1"/>
  <c r="AB9" i="17" s="1"/>
  <c r="AD19" i="31"/>
  <c r="AB29" i="27"/>
  <c r="U17" i="20"/>
  <c r="Y17" i="20" s="1"/>
  <c r="Z17" i="20" s="1"/>
  <c r="W12" i="19"/>
  <c r="AC12" i="19" s="1"/>
  <c r="AD12" i="19" s="1"/>
  <c r="U10" i="16"/>
  <c r="Y10" i="16" s="1"/>
  <c r="Z10" i="16" s="1"/>
  <c r="W10" i="16"/>
  <c r="AD22" i="28"/>
  <c r="AC22" i="28"/>
  <c r="Y28" i="28"/>
  <c r="Z28" i="28" s="1"/>
  <c r="U29" i="23"/>
  <c r="V29" i="23"/>
  <c r="X29" i="23" s="1"/>
  <c r="AA29" i="23" s="1"/>
  <c r="AB29" i="23" s="1"/>
  <c r="R14" i="23"/>
  <c r="AB11" i="39"/>
  <c r="AA11" i="39"/>
  <c r="U15" i="24"/>
  <c r="Y15" i="24" s="1"/>
  <c r="R37" i="1"/>
  <c r="P33" i="1"/>
  <c r="P31" i="1"/>
  <c r="U12" i="19"/>
  <c r="Y12" i="19" s="1"/>
  <c r="Z12" i="19" s="1"/>
  <c r="U27" i="17"/>
  <c r="Y27" i="17" s="1"/>
  <c r="Z27" i="17" s="1"/>
  <c r="Y25" i="26"/>
  <c r="Z25" i="26" s="1"/>
  <c r="R33" i="23"/>
  <c r="AB7" i="26"/>
  <c r="AB18" i="27"/>
  <c r="AD32" i="28"/>
  <c r="AC32" i="28"/>
  <c r="Z28" i="44"/>
  <c r="R20" i="21"/>
  <c r="R7" i="16"/>
  <c r="Z24" i="27"/>
  <c r="R35" i="16"/>
  <c r="Q8" i="24"/>
  <c r="Q12" i="24"/>
  <c r="Q14" i="24"/>
  <c r="R14" i="24" s="1"/>
  <c r="Q16" i="24"/>
  <c r="Q18" i="24"/>
  <c r="R18" i="24" s="1"/>
  <c r="Q20" i="24"/>
  <c r="Q22" i="24"/>
  <c r="Q24" i="24"/>
  <c r="Q26" i="24"/>
  <c r="Q28" i="24"/>
  <c r="R28" i="24" s="1"/>
  <c r="Q18" i="23"/>
  <c r="R18" i="23" s="1"/>
  <c r="R14" i="22"/>
  <c r="R8" i="16"/>
  <c r="Z22" i="28"/>
  <c r="P23" i="23"/>
  <c r="R23" i="23" s="1"/>
  <c r="P27" i="23"/>
  <c r="R27" i="23" s="1"/>
  <c r="R30" i="23"/>
  <c r="Q26" i="21"/>
  <c r="R26" i="21" s="1"/>
  <c r="AD21" i="44"/>
  <c r="AA31" i="36"/>
  <c r="AB31" i="36"/>
  <c r="W37" i="34"/>
  <c r="V37" i="34"/>
  <c r="X37" i="34" s="1"/>
  <c r="AA37" i="34" s="1"/>
  <c r="AB37" i="34" s="1"/>
  <c r="U37" i="34"/>
  <c r="Q31" i="1"/>
  <c r="Q29" i="1"/>
  <c r="R29" i="1" s="1"/>
  <c r="Q23" i="1"/>
  <c r="AD17" i="32"/>
  <c r="R31" i="16"/>
  <c r="R31" i="19"/>
  <c r="V37" i="23"/>
  <c r="X37" i="23" s="1"/>
  <c r="AA37" i="23" s="1"/>
  <c r="AB37" i="23" s="1"/>
  <c r="AD24" i="27"/>
  <c r="AD17" i="28"/>
  <c r="R26" i="17"/>
  <c r="Z33" i="27"/>
  <c r="Q9" i="24"/>
  <c r="R9" i="24" s="1"/>
  <c r="S9" i="24" s="1"/>
  <c r="T9" i="24" s="1"/>
  <c r="Q11" i="24"/>
  <c r="Q17" i="24"/>
  <c r="R17" i="24" s="1"/>
  <c r="Q19" i="24"/>
  <c r="R19" i="24" s="1"/>
  <c r="Q21" i="24"/>
  <c r="R21" i="24" s="1"/>
  <c r="W21" i="24" s="1"/>
  <c r="Q23" i="24"/>
  <c r="R23" i="24" s="1"/>
  <c r="Q27" i="24"/>
  <c r="R27" i="24" s="1"/>
  <c r="U27" i="24" s="1"/>
  <c r="Q29" i="24"/>
  <c r="R29" i="24" s="1"/>
  <c r="Q9" i="23"/>
  <c r="Q19" i="23"/>
  <c r="R19" i="23" s="1"/>
  <c r="R34" i="22"/>
  <c r="R7" i="23"/>
  <c r="R14" i="16"/>
  <c r="R7" i="19"/>
  <c r="P13" i="23"/>
  <c r="R13" i="23" s="1"/>
  <c r="P15" i="23"/>
  <c r="R15" i="23" s="1"/>
  <c r="P17" i="23"/>
  <c r="R17" i="23" s="1"/>
  <c r="AD16" i="41"/>
  <c r="AB35" i="28"/>
  <c r="Q33" i="23"/>
  <c r="R32" i="18"/>
  <c r="R28" i="17"/>
  <c r="P22" i="23"/>
  <c r="R22" i="23" s="1"/>
  <c r="P24" i="23"/>
  <c r="R24" i="23" s="1"/>
  <c r="P26" i="23"/>
  <c r="R26" i="23" s="1"/>
  <c r="P28" i="23"/>
  <c r="R28" i="23" s="1"/>
  <c r="R8" i="18"/>
  <c r="Q16" i="21"/>
  <c r="Q18" i="21"/>
  <c r="R18" i="21" s="1"/>
  <c r="Q21" i="18"/>
  <c r="R21" i="18" s="1"/>
  <c r="Q23" i="18"/>
  <c r="R23" i="18" s="1"/>
  <c r="Q27" i="18"/>
  <c r="R27" i="18" s="1"/>
  <c r="Q33" i="18"/>
  <c r="R33" i="18" s="1"/>
  <c r="Q37" i="18"/>
  <c r="R37" i="18" s="1"/>
  <c r="Q11" i="17"/>
  <c r="Q13" i="17"/>
  <c r="Q29" i="17"/>
  <c r="R29" i="17" s="1"/>
  <c r="Q35" i="17"/>
  <c r="R35" i="17" s="1"/>
  <c r="AA20" i="29"/>
  <c r="AB20" i="29" s="1"/>
  <c r="AA36" i="30"/>
  <c r="AB36" i="30"/>
  <c r="AA11" i="29"/>
  <c r="AB11" i="29" s="1"/>
  <c r="Q36" i="23"/>
  <c r="R36" i="23" s="1"/>
  <c r="Q8" i="20"/>
  <c r="R18" i="20"/>
  <c r="Q18" i="19"/>
  <c r="R18" i="19" s="1"/>
  <c r="Q22" i="19"/>
  <c r="R22" i="19" s="1"/>
  <c r="Q32" i="19"/>
  <c r="R32" i="19" s="1"/>
  <c r="Q34" i="19"/>
  <c r="R34" i="19" s="1"/>
  <c r="R16" i="16"/>
  <c r="P7" i="22"/>
  <c r="Q18" i="22"/>
  <c r="R18" i="22" s="1"/>
  <c r="Q22" i="22"/>
  <c r="R22" i="22" s="1"/>
  <c r="Q24" i="22"/>
  <c r="R24" i="22" s="1"/>
  <c r="Q28" i="22"/>
  <c r="R28" i="22" s="1"/>
  <c r="P33" i="22"/>
  <c r="R33" i="22" s="1"/>
  <c r="Q35" i="22"/>
  <c r="P24" i="16"/>
  <c r="R24" i="16" s="1"/>
  <c r="R8" i="38"/>
  <c r="AC33" i="29"/>
  <c r="AD33" i="29" s="1"/>
  <c r="P35" i="22"/>
  <c r="R35" i="22" s="1"/>
  <c r="R23" i="21"/>
  <c r="P30" i="21"/>
  <c r="R30" i="21" s="1"/>
  <c r="P32" i="21"/>
  <c r="R32" i="21" s="1"/>
  <c r="P36" i="21"/>
  <c r="Q12" i="18"/>
  <c r="Q14" i="18"/>
  <c r="R14" i="18" s="1"/>
  <c r="Q20" i="18"/>
  <c r="R20" i="18" s="1"/>
  <c r="Q22" i="18"/>
  <c r="R22" i="18" s="1"/>
  <c r="Q32" i="18"/>
  <c r="Q34" i="18"/>
  <c r="R34" i="18" s="1"/>
  <c r="Q12" i="17"/>
  <c r="R12" i="17" s="1"/>
  <c r="Q14" i="17"/>
  <c r="R14" i="17" s="1"/>
  <c r="Q18" i="17"/>
  <c r="R18" i="17" s="1"/>
  <c r="Q22" i="17"/>
  <c r="R22" i="17" s="1"/>
  <c r="Q26" i="17"/>
  <c r="Q30" i="17"/>
  <c r="R30" i="17" s="1"/>
  <c r="AC34" i="26"/>
  <c r="AD34" i="26" s="1"/>
  <c r="AA27" i="28"/>
  <c r="AB27" i="28"/>
  <c r="Q15" i="22"/>
  <c r="P25" i="22"/>
  <c r="R25" i="22" s="1"/>
  <c r="Q9" i="21"/>
  <c r="Q38" i="21" s="1"/>
  <c r="Q11" i="21"/>
  <c r="R11" i="21" s="1"/>
  <c r="Q13" i="21"/>
  <c r="R13" i="21" s="1"/>
  <c r="Q15" i="21"/>
  <c r="R15" i="21" s="1"/>
  <c r="R24" i="20"/>
  <c r="AB9" i="33"/>
  <c r="Y16" i="30"/>
  <c r="Z16" i="30" s="1"/>
  <c r="AC31" i="27"/>
  <c r="AD31" i="27" s="1"/>
  <c r="V12" i="33"/>
  <c r="X12" i="33" s="1"/>
  <c r="AA12" i="33" s="1"/>
  <c r="AB12" i="33" s="1"/>
  <c r="W12" i="33"/>
  <c r="AC12" i="33" s="1"/>
  <c r="AD12" i="33" s="1"/>
  <c r="R8" i="21"/>
  <c r="R27" i="19"/>
  <c r="R37" i="19"/>
  <c r="Q19" i="22"/>
  <c r="R19" i="22" s="1"/>
  <c r="Q21" i="22"/>
  <c r="R21" i="22" s="1"/>
  <c r="Q23" i="22"/>
  <c r="R23" i="22" s="1"/>
  <c r="Q29" i="22"/>
  <c r="R29" i="22" s="1"/>
  <c r="Q17" i="19"/>
  <c r="V8" i="33"/>
  <c r="X8" i="33" s="1"/>
  <c r="AA8" i="33" s="1"/>
  <c r="AB8" i="33" s="1"/>
  <c r="W8" i="26"/>
  <c r="V8" i="26"/>
  <c r="X8" i="26" s="1"/>
  <c r="AA8" i="26" s="1"/>
  <c r="AB8" i="26" s="1"/>
  <c r="W8" i="27"/>
  <c r="U8" i="27"/>
  <c r="Y8" i="27" s="1"/>
  <c r="Z8" i="27" s="1"/>
  <c r="V8" i="27"/>
  <c r="X8" i="27" s="1"/>
  <c r="U27" i="44"/>
  <c r="Y27" i="44" s="1"/>
  <c r="Z27" i="44" s="1"/>
  <c r="W27" i="44"/>
  <c r="V27" i="44"/>
  <c r="X27" i="44" s="1"/>
  <c r="AA27" i="44" s="1"/>
  <c r="AB27" i="44" s="1"/>
  <c r="U17" i="29"/>
  <c r="AA31" i="39"/>
  <c r="AB31" i="39"/>
  <c r="U11" i="29"/>
  <c r="Y11" i="29" s="1"/>
  <c r="Z11" i="29" s="1"/>
  <c r="W11" i="29"/>
  <c r="W23" i="30"/>
  <c r="V23" i="30"/>
  <c r="X23" i="30" s="1"/>
  <c r="AA23" i="30" s="1"/>
  <c r="AB23" i="30" s="1"/>
  <c r="U23" i="30"/>
  <c r="Y23" i="30" s="1"/>
  <c r="Z23" i="30" s="1"/>
  <c r="W16" i="31"/>
  <c r="U16" i="31"/>
  <c r="V16" i="31"/>
  <c r="X16" i="31" s="1"/>
  <c r="AA16" i="31" s="1"/>
  <c r="AB16" i="31" s="1"/>
  <c r="W23" i="28"/>
  <c r="AC23" i="28" s="1"/>
  <c r="AD23" i="28" s="1"/>
  <c r="V23" i="28"/>
  <c r="X23" i="28" s="1"/>
  <c r="AA23" i="28" s="1"/>
  <c r="AB23" i="28" s="1"/>
  <c r="W25" i="28"/>
  <c r="AC25" i="28" s="1"/>
  <c r="AD25" i="28" s="1"/>
  <c r="V25" i="28"/>
  <c r="X25" i="28" s="1"/>
  <c r="AA25" i="28" s="1"/>
  <c r="AB25" i="28" s="1"/>
  <c r="W11" i="34"/>
  <c r="V11" i="34"/>
  <c r="X11" i="34" s="1"/>
  <c r="AA11" i="34" s="1"/>
  <c r="AB11" i="34" s="1"/>
  <c r="U11" i="34"/>
  <c r="Y11" i="34" s="1"/>
  <c r="Z11" i="34" s="1"/>
  <c r="W14" i="42"/>
  <c r="U14" i="42"/>
  <c r="V14" i="42"/>
  <c r="X14" i="42" s="1"/>
  <c r="AA14" i="42" s="1"/>
  <c r="AB14" i="42" s="1"/>
  <c r="U23" i="28"/>
  <c r="Y23" i="28" s="1"/>
  <c r="Z23" i="28" s="1"/>
  <c r="Y32" i="29"/>
  <c r="Z32" i="29" s="1"/>
  <c r="W28" i="27"/>
  <c r="AC28" i="27" s="1"/>
  <c r="AD28" i="27" s="1"/>
  <c r="S7" i="31"/>
  <c r="T7" i="31" s="1"/>
  <c r="V7" i="31"/>
  <c r="X7" i="31" s="1"/>
  <c r="R15" i="27"/>
  <c r="P38" i="27"/>
  <c r="V11" i="28"/>
  <c r="X11" i="28" s="1"/>
  <c r="AA11" i="28" s="1"/>
  <c r="AB11" i="28" s="1"/>
  <c r="W11" i="28"/>
  <c r="AC11" i="28" s="1"/>
  <c r="AD11" i="28" s="1"/>
  <c r="U11" i="31"/>
  <c r="Y11" i="31" s="1"/>
  <c r="Z11" i="31" s="1"/>
  <c r="S11" i="31"/>
  <c r="T11" i="31" s="1"/>
  <c r="W11" i="31"/>
  <c r="AC11" i="31" s="1"/>
  <c r="AD11" i="31" s="1"/>
  <c r="W35" i="35"/>
  <c r="V35" i="35"/>
  <c r="X35" i="35" s="1"/>
  <c r="U28" i="40"/>
  <c r="W28" i="40"/>
  <c r="AC28" i="40" s="1"/>
  <c r="AD28" i="40" s="1"/>
  <c r="V28" i="40"/>
  <c r="X28" i="40" s="1"/>
  <c r="W8" i="33"/>
  <c r="AC8" i="33" s="1"/>
  <c r="AD8" i="33" s="1"/>
  <c r="U28" i="27"/>
  <c r="W24" i="26"/>
  <c r="U24" i="26"/>
  <c r="Y24" i="26" s="1"/>
  <c r="Z24" i="26" s="1"/>
  <c r="V24" i="26"/>
  <c r="X24" i="26" s="1"/>
  <c r="AA24" i="26" s="1"/>
  <c r="AB24" i="26" s="1"/>
  <c r="W28" i="38"/>
  <c r="AC28" i="38" s="1"/>
  <c r="AD28" i="38" s="1"/>
  <c r="V28" i="38"/>
  <c r="X28" i="38" s="1"/>
  <c r="S8" i="33"/>
  <c r="T8" i="33" s="1"/>
  <c r="AD18" i="26"/>
  <c r="AA17" i="27"/>
  <c r="AB17" i="27" s="1"/>
  <c r="AD37" i="30"/>
  <c r="U31" i="32"/>
  <c r="W31" i="32"/>
  <c r="V31" i="32"/>
  <c r="X31" i="32" s="1"/>
  <c r="Z31" i="28"/>
  <c r="Z29" i="28"/>
  <c r="V28" i="28"/>
  <c r="X28" i="28" s="1"/>
  <c r="AA28" i="28" s="1"/>
  <c r="V34" i="30"/>
  <c r="X34" i="30" s="1"/>
  <c r="AA34" i="30" s="1"/>
  <c r="AB34" i="30" s="1"/>
  <c r="U34" i="30"/>
  <c r="Y34" i="30" s="1"/>
  <c r="Z34" i="30" s="1"/>
  <c r="V31" i="31"/>
  <c r="X31" i="31" s="1"/>
  <c r="AA31" i="31" s="1"/>
  <c r="AB31" i="31" s="1"/>
  <c r="W31" i="31"/>
  <c r="AC31" i="31" s="1"/>
  <c r="AD31" i="31" s="1"/>
  <c r="U32" i="32"/>
  <c r="W32" i="32"/>
  <c r="V32" i="32"/>
  <c r="X32" i="32" s="1"/>
  <c r="V13" i="32"/>
  <c r="X13" i="32" s="1"/>
  <c r="U13" i="32"/>
  <c r="U36" i="37"/>
  <c r="W36" i="37"/>
  <c r="R30" i="39"/>
  <c r="W10" i="38"/>
  <c r="V10" i="38"/>
  <c r="X10" i="38" s="1"/>
  <c r="R31" i="45"/>
  <c r="R34" i="31"/>
  <c r="AB19" i="26"/>
  <c r="U18" i="28"/>
  <c r="V18" i="28"/>
  <c r="X18" i="28" s="1"/>
  <c r="AA18" i="28" s="1"/>
  <c r="AB18" i="28" s="1"/>
  <c r="W26" i="32"/>
  <c r="V26" i="32"/>
  <c r="X26" i="32" s="1"/>
  <c r="W12" i="32"/>
  <c r="U12" i="32"/>
  <c r="W30" i="35"/>
  <c r="AC30" i="35" s="1"/>
  <c r="AD30" i="35" s="1"/>
  <c r="U30" i="35"/>
  <c r="V15" i="36"/>
  <c r="X15" i="36" s="1"/>
  <c r="U15" i="36"/>
  <c r="Y15" i="36" s="1"/>
  <c r="Z15" i="36" s="1"/>
  <c r="W15" i="36"/>
  <c r="Y17" i="35"/>
  <c r="Z17" i="35" s="1"/>
  <c r="AB15" i="26"/>
  <c r="U31" i="30"/>
  <c r="Y31" i="30" s="1"/>
  <c r="Z31" i="30" s="1"/>
  <c r="V31" i="30"/>
  <c r="X31" i="30" s="1"/>
  <c r="U18" i="38"/>
  <c r="V18" i="38"/>
  <c r="X18" i="38" s="1"/>
  <c r="U30" i="38"/>
  <c r="W30" i="38"/>
  <c r="AC30" i="38" s="1"/>
  <c r="AD30" i="38" s="1"/>
  <c r="AD33" i="27"/>
  <c r="Z36" i="26"/>
  <c r="V34" i="33"/>
  <c r="X34" i="33" s="1"/>
  <c r="AA34" i="33" s="1"/>
  <c r="AB34" i="33" s="1"/>
  <c r="W34" i="33"/>
  <c r="U34" i="33"/>
  <c r="Y34" i="33" s="1"/>
  <c r="Z34" i="33" s="1"/>
  <c r="W30" i="34"/>
  <c r="AC30" i="34" s="1"/>
  <c r="AD30" i="34" s="1"/>
  <c r="U30" i="34"/>
  <c r="R21" i="37"/>
  <c r="R18" i="41"/>
  <c r="AD20" i="26"/>
  <c r="S7" i="40"/>
  <c r="T7" i="40" s="1"/>
  <c r="U31" i="31"/>
  <c r="W27" i="28"/>
  <c r="AC27" i="28" s="1"/>
  <c r="AD27" i="28" s="1"/>
  <c r="R23" i="32"/>
  <c r="W35" i="38"/>
  <c r="V35" i="38"/>
  <c r="X35" i="38" s="1"/>
  <c r="V30" i="29"/>
  <c r="X30" i="29" s="1"/>
  <c r="U30" i="29"/>
  <c r="W30" i="29"/>
  <c r="AC30" i="29" s="1"/>
  <c r="AD30" i="29" s="1"/>
  <c r="U36" i="32"/>
  <c r="Y36" i="32" s="1"/>
  <c r="Z36" i="32" s="1"/>
  <c r="V36" i="32"/>
  <c r="X36" i="32" s="1"/>
  <c r="AA36" i="32" s="1"/>
  <c r="AB36" i="32" s="1"/>
  <c r="V27" i="34"/>
  <c r="X27" i="34" s="1"/>
  <c r="AA27" i="34" s="1"/>
  <c r="AB27" i="34" s="1"/>
  <c r="W27" i="34"/>
  <c r="U27" i="34"/>
  <c r="R21" i="36"/>
  <c r="V21" i="36" s="1"/>
  <c r="X21" i="36" s="1"/>
  <c r="AA21" i="36" s="1"/>
  <c r="AB21" i="36" s="1"/>
  <c r="U22" i="35"/>
  <c r="Y22" i="35" s="1"/>
  <c r="Z22" i="35" s="1"/>
  <c r="W22" i="35"/>
  <c r="U24" i="36"/>
  <c r="V24" i="36"/>
  <c r="X24" i="36" s="1"/>
  <c r="U35" i="27"/>
  <c r="Y35" i="27" s="1"/>
  <c r="Z35" i="27" s="1"/>
  <c r="W35" i="27"/>
  <c r="W13" i="34"/>
  <c r="V13" i="34"/>
  <c r="X13" i="34" s="1"/>
  <c r="AA13" i="34" s="1"/>
  <c r="AB13" i="34" s="1"/>
  <c r="U13" i="34"/>
  <c r="Y13" i="34" s="1"/>
  <c r="Z13" i="34" s="1"/>
  <c r="R35" i="31"/>
  <c r="V35" i="31" s="1"/>
  <c r="X35" i="31" s="1"/>
  <c r="AA35" i="31" s="1"/>
  <c r="R28" i="32"/>
  <c r="R9" i="34"/>
  <c r="R8" i="31"/>
  <c r="R35" i="39"/>
  <c r="R32" i="43"/>
  <c r="W32" i="43" s="1"/>
  <c r="AC32" i="43" s="1"/>
  <c r="AD32" i="43" s="1"/>
  <c r="R24" i="37"/>
  <c r="W24" i="37" s="1"/>
  <c r="R16" i="36"/>
  <c r="S16" i="36" s="1"/>
  <c r="T16" i="36" s="1"/>
  <c r="R37" i="28"/>
  <c r="R8" i="41"/>
  <c r="R30" i="31"/>
  <c r="Q37" i="44"/>
  <c r="R37" i="44" s="1"/>
  <c r="Q26" i="42"/>
  <c r="R26" i="42" s="1"/>
  <c r="Q15" i="40"/>
  <c r="Q13" i="36"/>
  <c r="R13" i="36" s="1"/>
  <c r="Q18" i="34"/>
  <c r="Q20" i="34"/>
  <c r="R20" i="34" s="1"/>
  <c r="R19" i="30"/>
  <c r="R8" i="28"/>
  <c r="R20" i="35"/>
  <c r="R36" i="34"/>
  <c r="R20" i="36"/>
  <c r="R20" i="37"/>
  <c r="R36" i="44"/>
  <c r="Q7" i="45"/>
  <c r="R7" i="45" s="1"/>
  <c r="P20" i="45"/>
  <c r="R20" i="45" s="1"/>
  <c r="P35" i="44"/>
  <c r="R35" i="44" s="1"/>
  <c r="Q32" i="42"/>
  <c r="Q8" i="41"/>
  <c r="Q10" i="41"/>
  <c r="P17" i="40"/>
  <c r="Q36" i="38"/>
  <c r="R36" i="38" s="1"/>
  <c r="Q27" i="36"/>
  <c r="R27" i="36" s="1"/>
  <c r="R28" i="33"/>
  <c r="Q10" i="28"/>
  <c r="R10" i="28" s="1"/>
  <c r="Q24" i="28"/>
  <c r="R24" i="28" s="1"/>
  <c r="R9" i="28"/>
  <c r="R35" i="37"/>
  <c r="R32" i="42"/>
  <c r="P34" i="45"/>
  <c r="R34" i="45" s="1"/>
  <c r="P36" i="45"/>
  <c r="P34" i="43"/>
  <c r="P36" i="43"/>
  <c r="P30" i="42"/>
  <c r="R30" i="42" s="1"/>
  <c r="R10" i="41"/>
  <c r="P34" i="39"/>
  <c r="P26" i="28"/>
  <c r="R26" i="28" s="1"/>
  <c r="R23" i="29"/>
  <c r="R13" i="33"/>
  <c r="R34" i="32"/>
  <c r="R35" i="34"/>
  <c r="R31" i="38"/>
  <c r="R13" i="27"/>
  <c r="P10" i="45"/>
  <c r="Q17" i="45"/>
  <c r="R17" i="45" s="1"/>
  <c r="P26" i="45"/>
  <c r="Q36" i="45"/>
  <c r="Q13" i="44"/>
  <c r="Q32" i="44"/>
  <c r="R32" i="44" s="1"/>
  <c r="P15" i="41"/>
  <c r="R15" i="41" s="1"/>
  <c r="Q21" i="39"/>
  <c r="R21" i="39" s="1"/>
  <c r="P35" i="36"/>
  <c r="R35" i="36" s="1"/>
  <c r="Q27" i="33"/>
  <c r="Q14" i="32"/>
  <c r="R14" i="32" s="1"/>
  <c r="S14" i="32" s="1"/>
  <c r="Q14" i="31"/>
  <c r="Q38" i="31" s="1"/>
  <c r="R18" i="29"/>
  <c r="W18" i="29" s="1"/>
  <c r="R8" i="29"/>
  <c r="P14" i="45"/>
  <c r="R14" i="45" s="1"/>
  <c r="P28" i="45"/>
  <c r="R28" i="45" s="1"/>
  <c r="Q14" i="43"/>
  <c r="R20" i="39"/>
  <c r="Q9" i="30"/>
  <c r="R9" i="30" s="1"/>
  <c r="P20" i="30"/>
  <c r="R20" i="30" s="1"/>
  <c r="R34" i="39"/>
  <c r="R22" i="43"/>
  <c r="R29" i="45"/>
  <c r="R16" i="27"/>
  <c r="P11" i="38"/>
  <c r="R11" i="38" s="1"/>
  <c r="P19" i="34"/>
  <c r="R19" i="34" s="1"/>
  <c r="Q18" i="33"/>
  <c r="R18" i="33" s="1"/>
  <c r="V7" i="30"/>
  <c r="X7" i="30" s="1"/>
  <c r="AA7" i="30" s="1"/>
  <c r="AB7" i="30" s="1"/>
  <c r="Q11" i="30"/>
  <c r="R11" i="30" s="1"/>
  <c r="Q34" i="43"/>
  <c r="Q36" i="43"/>
  <c r="Q37" i="42"/>
  <c r="Q29" i="41"/>
  <c r="P10" i="40"/>
  <c r="R10" i="40" s="1"/>
  <c r="R15" i="40"/>
  <c r="Q17" i="40"/>
  <c r="Q34" i="40"/>
  <c r="Q10" i="39"/>
  <c r="R10" i="39" s="1"/>
  <c r="Q18" i="39"/>
  <c r="R18" i="39" s="1"/>
  <c r="Q36" i="39"/>
  <c r="R36" i="39" s="1"/>
  <c r="R27" i="38"/>
  <c r="P10" i="37"/>
  <c r="Q15" i="37"/>
  <c r="R15" i="37" s="1"/>
  <c r="P27" i="37"/>
  <c r="R27" i="37" s="1"/>
  <c r="Q37" i="37"/>
  <c r="R37" i="37" s="1"/>
  <c r="Q7" i="36"/>
  <c r="Q36" i="35"/>
  <c r="R36" i="35" s="1"/>
  <c r="Q37" i="33"/>
  <c r="Q18" i="31"/>
  <c r="R18" i="31" s="1"/>
  <c r="Q20" i="31"/>
  <c r="Q27" i="31"/>
  <c r="Q18" i="30"/>
  <c r="R18" i="30" s="1"/>
  <c r="Q30" i="27"/>
  <c r="R30" i="27" s="1"/>
  <c r="Q32" i="27"/>
  <c r="R32" i="27" s="1"/>
  <c r="Q34" i="27"/>
  <c r="R34" i="27" s="1"/>
  <c r="P20" i="31"/>
  <c r="P27" i="31"/>
  <c r="R27" i="31" s="1"/>
  <c r="P14" i="26"/>
  <c r="Q30" i="26"/>
  <c r="R30" i="26" s="1"/>
  <c r="Q31" i="45"/>
  <c r="P7" i="44"/>
  <c r="P24" i="44"/>
  <c r="R24" i="44" s="1"/>
  <c r="Q30" i="44"/>
  <c r="P9" i="42"/>
  <c r="R9" i="42" s="1"/>
  <c r="Q16" i="42"/>
  <c r="R16" i="42" s="1"/>
  <c r="P22" i="42"/>
  <c r="P24" i="42"/>
  <c r="P14" i="41"/>
  <c r="R14" i="41" s="1"/>
  <c r="P18" i="41"/>
  <c r="Q22" i="41"/>
  <c r="R22" i="41" s="1"/>
  <c r="P29" i="41"/>
  <c r="R29" i="41" s="1"/>
  <c r="Q33" i="41"/>
  <c r="R33" i="41" s="1"/>
  <c r="Q10" i="40"/>
  <c r="P7" i="39"/>
  <c r="R7" i="39" s="1"/>
  <c r="Q26" i="38"/>
  <c r="R26" i="38" s="1"/>
  <c r="Q33" i="38"/>
  <c r="R33" i="38" s="1"/>
  <c r="Q10" i="37"/>
  <c r="P11" i="36"/>
  <c r="Q30" i="36"/>
  <c r="P37" i="36"/>
  <c r="R37" i="36" s="1"/>
  <c r="P12" i="35"/>
  <c r="R12" i="35" s="1"/>
  <c r="P14" i="35"/>
  <c r="R14" i="35" s="1"/>
  <c r="S14" i="35" s="1"/>
  <c r="P16" i="35"/>
  <c r="R16" i="35" s="1"/>
  <c r="Q20" i="35"/>
  <c r="Q27" i="35"/>
  <c r="R27" i="35" s="1"/>
  <c r="Q8" i="34"/>
  <c r="Q38" i="34" s="1"/>
  <c r="Q24" i="34"/>
  <c r="R24" i="34" s="1"/>
  <c r="Q26" i="34"/>
  <c r="R26" i="34" s="1"/>
  <c r="Q28" i="34"/>
  <c r="P32" i="34"/>
  <c r="R32" i="34" s="1"/>
  <c r="P37" i="33"/>
  <c r="R37" i="33" s="1"/>
  <c r="Q9" i="32"/>
  <c r="R9" i="32" s="1"/>
  <c r="Q11" i="32"/>
  <c r="Q20" i="32"/>
  <c r="R20" i="32" s="1"/>
  <c r="P13" i="30"/>
  <c r="R13" i="30" s="1"/>
  <c r="P8" i="40"/>
  <c r="R8" i="40" s="1"/>
  <c r="P22" i="40"/>
  <c r="R22" i="40" s="1"/>
  <c r="P17" i="39"/>
  <c r="R17" i="39" s="1"/>
  <c r="P18" i="37"/>
  <c r="R18" i="37" s="1"/>
  <c r="P22" i="37"/>
  <c r="R22" i="37" s="1"/>
  <c r="P18" i="35"/>
  <c r="R18" i="35" s="1"/>
  <c r="P22" i="34"/>
  <c r="R22" i="34" s="1"/>
  <c r="P23" i="33"/>
  <c r="P23" i="31"/>
  <c r="R23" i="31" s="1"/>
  <c r="P26" i="30"/>
  <c r="R26" i="30" s="1"/>
  <c r="Q7" i="28"/>
  <c r="Q13" i="27"/>
  <c r="R20" i="27"/>
  <c r="Q10" i="45"/>
  <c r="Q26" i="45"/>
  <c r="R26" i="45" s="1"/>
  <c r="P11" i="44"/>
  <c r="R11" i="44" s="1"/>
  <c r="Q14" i="44"/>
  <c r="R14" i="44" s="1"/>
  <c r="P29" i="44"/>
  <c r="R29" i="44" s="1"/>
  <c r="Q36" i="44"/>
  <c r="P10" i="43"/>
  <c r="P25" i="43"/>
  <c r="R25" i="43" s="1"/>
  <c r="P27" i="43"/>
  <c r="R27" i="43" s="1"/>
  <c r="Q33" i="43"/>
  <c r="R33" i="43" s="1"/>
  <c r="Q13" i="42"/>
  <c r="Q18" i="42"/>
  <c r="Q20" i="42"/>
  <c r="Q22" i="42"/>
  <c r="Q24" i="42"/>
  <c r="P29" i="42"/>
  <c r="R29" i="42" s="1"/>
  <c r="P9" i="41"/>
  <c r="Q17" i="41"/>
  <c r="R17" i="41" s="1"/>
  <c r="P24" i="41"/>
  <c r="R24" i="41" s="1"/>
  <c r="P25" i="40"/>
  <c r="R25" i="40" s="1"/>
  <c r="P27" i="40"/>
  <c r="R27" i="40" s="1"/>
  <c r="P29" i="40"/>
  <c r="R29" i="40" s="1"/>
  <c r="Q35" i="40"/>
  <c r="R35" i="40" s="1"/>
  <c r="Q7" i="39"/>
  <c r="Q13" i="39"/>
  <c r="P28" i="39"/>
  <c r="R28" i="39" s="1"/>
  <c r="P33" i="39"/>
  <c r="R33" i="39" s="1"/>
  <c r="P23" i="38"/>
  <c r="R23" i="38" s="1"/>
  <c r="P29" i="37"/>
  <c r="P33" i="37"/>
  <c r="R33" i="37" s="1"/>
  <c r="Q19" i="36"/>
  <c r="R19" i="36" s="1"/>
  <c r="P30" i="36"/>
  <c r="Q36" i="36"/>
  <c r="Q24" i="35"/>
  <c r="R24" i="35" s="1"/>
  <c r="P31" i="35"/>
  <c r="R31" i="35" s="1"/>
  <c r="Q33" i="35"/>
  <c r="P8" i="34"/>
  <c r="P27" i="33"/>
  <c r="R27" i="33" s="1"/>
  <c r="P11" i="32"/>
  <c r="P21" i="32"/>
  <c r="Q35" i="32"/>
  <c r="Q37" i="32"/>
  <c r="R37" i="32" s="1"/>
  <c r="Q33" i="31"/>
  <c r="R33" i="31" s="1"/>
  <c r="P8" i="30"/>
  <c r="Q10" i="30"/>
  <c r="Q24" i="30"/>
  <c r="R24" i="30" s="1"/>
  <c r="P35" i="30"/>
  <c r="R35" i="30" s="1"/>
  <c r="Q16" i="29"/>
  <c r="R16" i="29" s="1"/>
  <c r="P7" i="28"/>
  <c r="Q17" i="26"/>
  <c r="R17" i="26" s="1"/>
  <c r="P18" i="43"/>
  <c r="R18" i="43" s="1"/>
  <c r="P22" i="43"/>
  <c r="Q30" i="39"/>
  <c r="P16" i="38"/>
  <c r="R16" i="38" s="1"/>
  <c r="P29" i="38"/>
  <c r="R29" i="38" s="1"/>
  <c r="Q11" i="37"/>
  <c r="P14" i="37"/>
  <c r="R14" i="37" s="1"/>
  <c r="P8" i="35"/>
  <c r="R8" i="35" s="1"/>
  <c r="P9" i="34"/>
  <c r="P29" i="34"/>
  <c r="P31" i="34"/>
  <c r="R31" i="34" s="1"/>
  <c r="P37" i="29"/>
  <c r="R37" i="29" s="1"/>
  <c r="P27" i="26"/>
  <c r="R27" i="26" s="1"/>
  <c r="S37" i="41"/>
  <c r="C37" i="35"/>
  <c r="C37" i="26"/>
  <c r="C37" i="42"/>
  <c r="T35" i="30"/>
  <c r="T35" i="29"/>
  <c r="T37" i="28"/>
  <c r="T36" i="27"/>
  <c r="T36" i="26"/>
  <c r="C37" i="31"/>
  <c r="T34" i="30"/>
  <c r="S34" i="29"/>
  <c r="T36" i="28"/>
  <c r="S35" i="27"/>
  <c r="S35" i="26"/>
  <c r="S35" i="28"/>
  <c r="S25" i="30"/>
  <c r="C26" i="26"/>
  <c r="T24" i="29"/>
  <c r="C24" i="29"/>
  <c r="T25" i="27"/>
  <c r="C25" i="27"/>
  <c r="T23" i="29"/>
  <c r="C23" i="29"/>
  <c r="T24" i="27"/>
  <c r="C24" i="27"/>
  <c r="T22" i="29"/>
  <c r="C22" i="29"/>
  <c r="T23" i="27"/>
  <c r="C23" i="27"/>
  <c r="T21" i="29"/>
  <c r="C21" i="29"/>
  <c r="T22" i="27"/>
  <c r="C22" i="27"/>
  <c r="S20" i="30"/>
  <c r="T20" i="30"/>
  <c r="T22" i="28"/>
  <c r="C22" i="28"/>
  <c r="T21" i="26"/>
  <c r="C21" i="26"/>
  <c r="S18" i="30"/>
  <c r="T18" i="30"/>
  <c r="S19" i="26"/>
  <c r="T19" i="26"/>
  <c r="C19" i="34"/>
  <c r="S19" i="34"/>
  <c r="T19" i="34" s="1"/>
  <c r="S37" i="35"/>
  <c r="C37" i="27"/>
  <c r="S37" i="42"/>
  <c r="S37" i="28"/>
  <c r="S36" i="27"/>
  <c r="S36" i="26"/>
  <c r="S34" i="30"/>
  <c r="C34" i="29"/>
  <c r="S36" i="28"/>
  <c r="C35" i="27"/>
  <c r="C35" i="26"/>
  <c r="C35" i="28"/>
  <c r="T32" i="30"/>
  <c r="T33" i="26"/>
  <c r="T33" i="28"/>
  <c r="S30" i="30"/>
  <c r="T31" i="26"/>
  <c r="T31" i="28"/>
  <c r="T28" i="30"/>
  <c r="T29" i="26"/>
  <c r="T29" i="28"/>
  <c r="S26" i="30"/>
  <c r="S27" i="26"/>
  <c r="S27" i="28"/>
  <c r="S19" i="30"/>
  <c r="T19" i="30"/>
  <c r="T21" i="28"/>
  <c r="C21" i="28"/>
  <c r="S20" i="26"/>
  <c r="T20" i="26"/>
  <c r="S19" i="27"/>
  <c r="T19" i="27"/>
  <c r="AA13" i="1"/>
  <c r="AB13" i="1" s="1"/>
  <c r="T24" i="30"/>
  <c r="C24" i="30"/>
  <c r="S26" i="28"/>
  <c r="T26" i="28"/>
  <c r="T25" i="26"/>
  <c r="C25" i="26"/>
  <c r="T23" i="30"/>
  <c r="C23" i="30"/>
  <c r="T25" i="28"/>
  <c r="C25" i="28"/>
  <c r="T24" i="26"/>
  <c r="C24" i="26"/>
  <c r="T22" i="30"/>
  <c r="C22" i="30"/>
  <c r="T24" i="28"/>
  <c r="C24" i="28"/>
  <c r="T23" i="26"/>
  <c r="C23" i="26"/>
  <c r="T21" i="30"/>
  <c r="C21" i="30"/>
  <c r="T23" i="28"/>
  <c r="C23" i="28"/>
  <c r="T22" i="26"/>
  <c r="C22" i="26"/>
  <c r="T20" i="29"/>
  <c r="C20" i="29"/>
  <c r="T21" i="27"/>
  <c r="C21" i="27"/>
  <c r="T20" i="28"/>
  <c r="C20" i="28"/>
  <c r="C13" i="19"/>
  <c r="B14" i="19"/>
  <c r="S13" i="19"/>
  <c r="T13" i="19" s="1"/>
  <c r="T37" i="40"/>
  <c r="S34" i="28"/>
  <c r="S31" i="30"/>
  <c r="T32" i="26"/>
  <c r="T32" i="28"/>
  <c r="T29" i="30"/>
  <c r="T30" i="26"/>
  <c r="T30" i="28"/>
  <c r="T27" i="30"/>
  <c r="T28" i="26"/>
  <c r="T28" i="28"/>
  <c r="T25" i="30"/>
  <c r="S25" i="29"/>
  <c r="S26" i="26"/>
  <c r="S24" i="30"/>
  <c r="C26" i="28"/>
  <c r="S25" i="26"/>
  <c r="S23" i="30"/>
  <c r="S25" i="28"/>
  <c r="S24" i="26"/>
  <c r="S22" i="30"/>
  <c r="S24" i="28"/>
  <c r="S23" i="26"/>
  <c r="S21" i="30"/>
  <c r="S23" i="28"/>
  <c r="S22" i="26"/>
  <c r="S19" i="29"/>
  <c r="T19" i="29"/>
  <c r="T20" i="27"/>
  <c r="C20" i="27"/>
  <c r="T18" i="29"/>
  <c r="C18" i="29"/>
  <c r="C18" i="34"/>
  <c r="S16" i="29"/>
  <c r="B18" i="42"/>
  <c r="C12" i="19"/>
  <c r="S17" i="31"/>
  <c r="T17" i="31" s="1"/>
  <c r="B11" i="1"/>
  <c r="T15" i="28"/>
  <c r="Z12" i="1"/>
  <c r="AB24" i="1"/>
  <c r="Z17" i="1"/>
  <c r="AA24" i="18"/>
  <c r="AB24" i="18" s="1"/>
  <c r="AA20" i="19"/>
  <c r="AB20" i="19" s="1"/>
  <c r="AA29" i="18"/>
  <c r="AB29" i="18" s="1"/>
  <c r="AA21" i="17"/>
  <c r="AB21" i="17" s="1"/>
  <c r="AA25" i="23"/>
  <c r="AB25" i="23" s="1"/>
  <c r="AA26" i="20"/>
  <c r="AB26" i="20"/>
  <c r="AB32" i="20"/>
  <c r="AA32" i="20"/>
  <c r="AA16" i="19"/>
  <c r="AB16" i="19"/>
  <c r="AA25" i="17"/>
  <c r="AB25" i="17" s="1"/>
  <c r="AA18" i="18"/>
  <c r="AB18" i="18" s="1"/>
  <c r="AB12" i="1"/>
  <c r="AA30" i="1"/>
  <c r="AB30" i="1" s="1"/>
  <c r="AA36" i="19"/>
  <c r="AB36" i="19" s="1"/>
  <c r="AB25" i="18"/>
  <c r="AA12" i="20"/>
  <c r="AB12" i="20" s="1"/>
  <c r="AA10" i="21"/>
  <c r="AB10" i="21" s="1"/>
  <c r="AA37" i="21"/>
  <c r="AB37" i="21"/>
  <c r="AA10" i="24"/>
  <c r="AB10" i="24" s="1"/>
  <c r="AA19" i="21"/>
  <c r="AB19" i="21" s="1"/>
  <c r="AA28" i="21"/>
  <c r="AB28" i="21" s="1"/>
  <c r="AA19" i="19"/>
  <c r="AB19" i="19" s="1"/>
  <c r="AA21" i="19"/>
  <c r="AB21" i="19" s="1"/>
  <c r="AA23" i="19"/>
  <c r="AB23" i="19" s="1"/>
  <c r="AA11" i="18"/>
  <c r="AB11" i="18" s="1"/>
  <c r="AA11" i="16"/>
  <c r="AB11" i="16" s="1"/>
  <c r="AB8" i="17"/>
  <c r="AA15" i="17"/>
  <c r="AB15" i="17" s="1"/>
  <c r="AA11" i="22"/>
  <c r="AB11" i="22" s="1"/>
  <c r="AB37" i="17"/>
  <c r="AA37" i="17"/>
  <c r="AA30" i="19"/>
  <c r="AB30" i="19" s="1"/>
  <c r="AA16" i="17"/>
  <c r="AB16" i="17" s="1"/>
  <c r="AC10" i="1"/>
  <c r="AD10" i="1" s="1"/>
  <c r="Y24" i="1"/>
  <c r="Z24" i="1" s="1"/>
  <c r="AA11" i="23"/>
  <c r="AB11" i="23" s="1"/>
  <c r="AA9" i="22"/>
  <c r="AB9" i="22" s="1"/>
  <c r="AA30" i="22"/>
  <c r="AB30" i="22" s="1"/>
  <c r="AA29" i="20"/>
  <c r="AB29" i="20" s="1"/>
  <c r="AA9" i="19"/>
  <c r="AB9" i="19" s="1"/>
  <c r="AB33" i="19"/>
  <c r="AA33" i="19"/>
  <c r="AA13" i="18"/>
  <c r="AB13" i="18" s="1"/>
  <c r="AB29" i="16"/>
  <c r="AA29" i="16"/>
  <c r="AA17" i="22"/>
  <c r="AB17" i="22" s="1"/>
  <c r="AA31" i="20"/>
  <c r="AB31" i="20" s="1"/>
  <c r="AA30" i="20"/>
  <c r="AB30" i="20" s="1"/>
  <c r="Y13" i="1"/>
  <c r="Z13" i="1" s="1"/>
  <c r="AA32" i="17"/>
  <c r="AB32" i="17" s="1"/>
  <c r="AA19" i="16"/>
  <c r="AB19" i="16" s="1"/>
  <c r="AA17" i="1"/>
  <c r="AB17" i="1" s="1"/>
  <c r="AA13" i="22"/>
  <c r="AB13" i="22" s="1"/>
  <c r="AB17" i="21"/>
  <c r="AA17" i="21"/>
  <c r="AA7" i="18"/>
  <c r="AB7" i="18" s="1"/>
  <c r="AB23" i="17"/>
  <c r="AA23" i="17"/>
  <c r="AA33" i="16"/>
  <c r="AB33" i="16" s="1"/>
  <c r="AD15" i="17"/>
  <c r="AD20" i="19"/>
  <c r="AD10" i="24"/>
  <c r="Z37" i="17"/>
  <c r="AD37" i="22"/>
  <c r="Z30" i="19"/>
  <c r="Z25" i="18"/>
  <c r="AD27" i="1"/>
  <c r="Z11" i="23"/>
  <c r="AD25" i="23"/>
  <c r="AD9" i="22"/>
  <c r="Z30" i="22"/>
  <c r="Z14" i="21"/>
  <c r="Z31" i="21"/>
  <c r="AD26" i="20"/>
  <c r="Z32" i="20"/>
  <c r="AD16" i="19"/>
  <c r="Z33" i="19"/>
  <c r="Z7" i="18"/>
  <c r="AD11" i="18"/>
  <c r="AD16" i="18"/>
  <c r="AD21" i="16"/>
  <c r="AD29" i="16"/>
  <c r="AD8" i="23"/>
  <c r="AD27" i="16"/>
  <c r="AA33" i="20"/>
  <c r="AB33" i="20" s="1"/>
  <c r="AA30" i="18"/>
  <c r="AB30" i="18" s="1"/>
  <c r="AA8" i="19"/>
  <c r="AB8" i="19" s="1"/>
  <c r="AA15" i="24"/>
  <c r="AB15" i="24" s="1"/>
  <c r="AA25" i="21"/>
  <c r="AB25" i="21"/>
  <c r="AA19" i="20"/>
  <c r="AB19" i="20" s="1"/>
  <c r="AC29" i="19"/>
  <c r="AD29" i="19" s="1"/>
  <c r="AB9" i="18"/>
  <c r="AC28" i="18"/>
  <c r="AD28" i="18" s="1"/>
  <c r="AB12" i="16"/>
  <c r="AA12" i="16"/>
  <c r="Y29" i="16"/>
  <c r="Z29" i="16" s="1"/>
  <c r="AA35" i="19"/>
  <c r="AB35" i="19" s="1"/>
  <c r="AD16" i="20"/>
  <c r="AC16" i="20"/>
  <c r="AA26" i="22"/>
  <c r="AB26" i="22" s="1"/>
  <c r="AB20" i="20"/>
  <c r="AA19" i="39"/>
  <c r="AB19" i="39" s="1"/>
  <c r="AB10" i="18"/>
  <c r="AD10" i="18"/>
  <c r="Z24" i="18"/>
  <c r="Z12" i="20"/>
  <c r="Z19" i="16"/>
  <c r="Z11" i="22"/>
  <c r="AB32" i="23"/>
  <c r="AB37" i="22"/>
  <c r="Z37" i="22"/>
  <c r="Z16" i="17"/>
  <c r="AB21" i="21"/>
  <c r="AB26" i="18"/>
  <c r="AB36" i="16"/>
  <c r="AD36" i="16"/>
  <c r="AD12" i="1"/>
  <c r="AD30" i="1"/>
  <c r="AD13" i="22"/>
  <c r="Z28" i="21"/>
  <c r="Z10" i="20"/>
  <c r="AD19" i="20"/>
  <c r="Z29" i="20"/>
  <c r="AB13" i="19"/>
  <c r="AB14" i="19"/>
  <c r="AD14" i="19"/>
  <c r="AD21" i="19"/>
  <c r="AD33" i="19"/>
  <c r="Z36" i="19"/>
  <c r="AD7" i="18"/>
  <c r="Z13" i="18"/>
  <c r="Z28" i="18"/>
  <c r="AB15" i="16"/>
  <c r="Z21" i="16"/>
  <c r="AB22" i="16"/>
  <c r="AB25" i="16"/>
  <c r="AD25" i="16"/>
  <c r="AD17" i="22"/>
  <c r="AD14" i="21"/>
  <c r="AB37" i="20"/>
  <c r="AD34" i="16"/>
  <c r="AA36" i="22"/>
  <c r="AB36" i="22" s="1"/>
  <c r="AB12" i="21"/>
  <c r="AA12" i="21"/>
  <c r="AA25" i="20"/>
  <c r="AB25" i="20" s="1"/>
  <c r="AA21" i="16"/>
  <c r="AB21" i="16" s="1"/>
  <c r="AA9" i="20"/>
  <c r="AB9" i="20" s="1"/>
  <c r="AD14" i="20"/>
  <c r="AD36" i="18"/>
  <c r="Y10" i="24"/>
  <c r="Z10" i="24" s="1"/>
  <c r="AA14" i="21"/>
  <c r="AB14" i="21" s="1"/>
  <c r="AC28" i="21"/>
  <c r="AD28" i="21" s="1"/>
  <c r="AB17" i="20"/>
  <c r="AC15" i="19"/>
  <c r="AD15" i="19"/>
  <c r="Y25" i="16"/>
  <c r="Z25" i="16" s="1"/>
  <c r="AB24" i="19"/>
  <c r="U30" i="20"/>
  <c r="W30" i="20"/>
  <c r="AA37" i="16"/>
  <c r="AB37" i="16"/>
  <c r="AA10" i="16"/>
  <c r="AB10" i="16" s="1"/>
  <c r="AB15" i="20"/>
  <c r="AB14" i="20"/>
  <c r="AB36" i="18"/>
  <c r="AD17" i="17"/>
  <c r="AA29" i="19"/>
  <c r="AB29" i="19" s="1"/>
  <c r="AC17" i="21"/>
  <c r="AD17" i="21" s="1"/>
  <c r="AA31" i="21"/>
  <c r="AB31" i="21"/>
  <c r="AA10" i="20"/>
  <c r="AB10" i="20" s="1"/>
  <c r="AA23" i="20"/>
  <c r="AB23" i="20"/>
  <c r="AA15" i="19"/>
  <c r="AB15" i="19" s="1"/>
  <c r="AB17" i="17"/>
  <c r="Y25" i="21"/>
  <c r="AA23" i="16"/>
  <c r="AB23" i="16" s="1"/>
  <c r="AA32" i="22"/>
  <c r="AB32" i="22" s="1"/>
  <c r="S7" i="24"/>
  <c r="T7" i="24" s="1"/>
  <c r="V7" i="24"/>
  <c r="X7" i="24" s="1"/>
  <c r="T9" i="20"/>
  <c r="C9" i="20"/>
  <c r="W30" i="16"/>
  <c r="V30" i="16"/>
  <c r="X30" i="16" s="1"/>
  <c r="U30" i="16"/>
  <c r="Z33" i="20"/>
  <c r="AD36" i="22"/>
  <c r="Z8" i="19"/>
  <c r="Z29" i="19"/>
  <c r="Z12" i="21"/>
  <c r="U16" i="20"/>
  <c r="Z23" i="20"/>
  <c r="Z24" i="19"/>
  <c r="Z24" i="17"/>
  <c r="W30" i="17"/>
  <c r="AD12" i="16"/>
  <c r="Z27" i="16"/>
  <c r="AD37" i="23"/>
  <c r="AA35" i="33"/>
  <c r="AB35" i="33" s="1"/>
  <c r="Z15" i="24"/>
  <c r="Z22" i="20"/>
  <c r="Z21" i="19"/>
  <c r="W22" i="18"/>
  <c r="AD23" i="17"/>
  <c r="AB20" i="16"/>
  <c r="Z26" i="16"/>
  <c r="AA17" i="34"/>
  <c r="AB17" i="34" s="1"/>
  <c r="AA27" i="30"/>
  <c r="AB27" i="30" s="1"/>
  <c r="AA9" i="27"/>
  <c r="AB9" i="27" s="1"/>
  <c r="AA24" i="43"/>
  <c r="AB24" i="43" s="1"/>
  <c r="AA9" i="37"/>
  <c r="AB9" i="37" s="1"/>
  <c r="AB11" i="27"/>
  <c r="AA11" i="27"/>
  <c r="AA13" i="37"/>
  <c r="AB13" i="37" s="1"/>
  <c r="AA21" i="38"/>
  <c r="AB21" i="38" s="1"/>
  <c r="AD11" i="35"/>
  <c r="Z11" i="27"/>
  <c r="Z14" i="38"/>
  <c r="AD17" i="37"/>
  <c r="AD21" i="42"/>
  <c r="R11" i="20"/>
  <c r="AB36" i="26"/>
  <c r="AA24" i="27"/>
  <c r="AB24" i="27" s="1"/>
  <c r="AA22" i="28"/>
  <c r="AB22" i="28" s="1"/>
  <c r="Z33" i="29"/>
  <c r="R13" i="20"/>
  <c r="R19" i="17"/>
  <c r="AA21" i="27"/>
  <c r="AB21" i="27" s="1"/>
  <c r="AD21" i="28"/>
  <c r="R31" i="23"/>
  <c r="AB22" i="27"/>
  <c r="AB37" i="39"/>
  <c r="AB16" i="33"/>
  <c r="Z16" i="33"/>
  <c r="AD11" i="27"/>
  <c r="Z20" i="43"/>
  <c r="AD24" i="43"/>
  <c r="AD32" i="36"/>
  <c r="AB27" i="29"/>
  <c r="AD27" i="29"/>
  <c r="Z9" i="37"/>
  <c r="Y17" i="37"/>
  <c r="Z17" i="37" s="1"/>
  <c r="AA21" i="42"/>
  <c r="AB21" i="42" s="1"/>
  <c r="AB21" i="23"/>
  <c r="Y7" i="29"/>
  <c r="Z7" i="29" s="1"/>
  <c r="AA33" i="29"/>
  <c r="AB33" i="29" s="1"/>
  <c r="AA23" i="26"/>
  <c r="AB23" i="26" s="1"/>
  <c r="R29" i="21"/>
  <c r="R36" i="21"/>
  <c r="Z15" i="45"/>
  <c r="AA16" i="41"/>
  <c r="AB16" i="41" s="1"/>
  <c r="AB31" i="42"/>
  <c r="Z10" i="19"/>
  <c r="Y31" i="27"/>
  <c r="Z31" i="27" s="1"/>
  <c r="AA15" i="45"/>
  <c r="AB15" i="45"/>
  <c r="Y21" i="38"/>
  <c r="Z21" i="38" s="1"/>
  <c r="Y21" i="42"/>
  <c r="Z21" i="42" s="1"/>
  <c r="AC29" i="27"/>
  <c r="AD29" i="27"/>
  <c r="AA31" i="27"/>
  <c r="AB31" i="27" s="1"/>
  <c r="AA34" i="26"/>
  <c r="AB34" i="26" s="1"/>
  <c r="AD32" i="29"/>
  <c r="AA12" i="31"/>
  <c r="AB12" i="31" s="1"/>
  <c r="AA20" i="28"/>
  <c r="AB20" i="28" s="1"/>
  <c r="Z15" i="31"/>
  <c r="Y15" i="31"/>
  <c r="U14" i="40"/>
  <c r="W14" i="40"/>
  <c r="V14" i="40"/>
  <c r="X14" i="40" s="1"/>
  <c r="W35" i="41"/>
  <c r="V35" i="41"/>
  <c r="X35" i="41" s="1"/>
  <c r="U35" i="41"/>
  <c r="W14" i="41"/>
  <c r="U14" i="41"/>
  <c r="V14" i="41"/>
  <c r="X14" i="41" s="1"/>
  <c r="U35" i="42"/>
  <c r="W35" i="42"/>
  <c r="V35" i="42"/>
  <c r="X35" i="42" s="1"/>
  <c r="W13" i="43"/>
  <c r="U13" i="43"/>
  <c r="V13" i="43"/>
  <c r="X13" i="43" s="1"/>
  <c r="R26" i="37"/>
  <c r="R7" i="37"/>
  <c r="R34" i="38"/>
  <c r="Q38" i="38"/>
  <c r="W20" i="38"/>
  <c r="V20" i="38"/>
  <c r="X20" i="38" s="1"/>
  <c r="U20" i="38"/>
  <c r="R32" i="39"/>
  <c r="Q38" i="39"/>
  <c r="P38" i="39"/>
  <c r="R16" i="39"/>
  <c r="U32" i="40"/>
  <c r="V32" i="40"/>
  <c r="X32" i="40" s="1"/>
  <c r="W32" i="40"/>
  <c r="R23" i="40"/>
  <c r="P38" i="40"/>
  <c r="U28" i="41"/>
  <c r="W28" i="41"/>
  <c r="W18" i="41"/>
  <c r="V18" i="41"/>
  <c r="X18" i="41" s="1"/>
  <c r="U18" i="41"/>
  <c r="R20" i="42"/>
  <c r="P38" i="42"/>
  <c r="R15" i="28"/>
  <c r="Q38" i="28"/>
  <c r="R14" i="29"/>
  <c r="Q38" i="29"/>
  <c r="U18" i="29"/>
  <c r="V18" i="29"/>
  <c r="X18" i="29" s="1"/>
  <c r="W16" i="29"/>
  <c r="U16" i="29"/>
  <c r="V16" i="29"/>
  <c r="X16" i="29" s="1"/>
  <c r="R9" i="29"/>
  <c r="P38" i="29"/>
  <c r="AA14" i="28"/>
  <c r="AB14" i="28" s="1"/>
  <c r="AA28" i="27"/>
  <c r="AB28" i="27" s="1"/>
  <c r="W21" i="36"/>
  <c r="U21" i="36"/>
  <c r="U12" i="36"/>
  <c r="V12" i="36"/>
  <c r="X12" i="36" s="1"/>
  <c r="U19" i="35"/>
  <c r="W19" i="35"/>
  <c r="AD32" i="38"/>
  <c r="Q38" i="40"/>
  <c r="AD21" i="29"/>
  <c r="AA26" i="27"/>
  <c r="AB26" i="27" s="1"/>
  <c r="V28" i="41"/>
  <c r="X28" i="41" s="1"/>
  <c r="AA20" i="26"/>
  <c r="AB20" i="26" s="1"/>
  <c r="AB29" i="29"/>
  <c r="Z31" i="26"/>
  <c r="AA11" i="26"/>
  <c r="AB11" i="26" s="1"/>
  <c r="AB16" i="30"/>
  <c r="Z15" i="26"/>
  <c r="AC26" i="26"/>
  <c r="AD26" i="26" s="1"/>
  <c r="AB32" i="26"/>
  <c r="AD17" i="31"/>
  <c r="R25" i="30"/>
  <c r="Q38" i="30"/>
  <c r="U36" i="31"/>
  <c r="W36" i="31"/>
  <c r="V36" i="31"/>
  <c r="X36" i="31" s="1"/>
  <c r="U34" i="34"/>
  <c r="W34" i="34"/>
  <c r="V34" i="34"/>
  <c r="X34" i="34" s="1"/>
  <c r="W15" i="34"/>
  <c r="U15" i="34"/>
  <c r="Q38" i="35"/>
  <c r="U33" i="36"/>
  <c r="V33" i="36"/>
  <c r="X33" i="36" s="1"/>
  <c r="W33" i="36"/>
  <c r="Z31" i="29"/>
  <c r="W13" i="30"/>
  <c r="V13" i="30"/>
  <c r="X13" i="30" s="1"/>
  <c r="U13" i="30"/>
  <c r="U10" i="32"/>
  <c r="V10" i="32"/>
  <c r="X10" i="32" s="1"/>
  <c r="W10" i="32"/>
  <c r="AB28" i="26"/>
  <c r="AA31" i="44"/>
  <c r="AB31" i="44" s="1"/>
  <c r="AB35" i="31"/>
  <c r="Y14" i="28"/>
  <c r="Z14" i="28" s="1"/>
  <c r="Z36" i="28"/>
  <c r="AD26" i="31"/>
  <c r="AC20" i="28"/>
  <c r="AD20" i="28" s="1"/>
  <c r="AA36" i="27"/>
  <c r="AB36" i="27" s="1"/>
  <c r="AB13" i="31"/>
  <c r="AC35" i="26"/>
  <c r="AD35" i="26" s="1"/>
  <c r="AA21" i="28"/>
  <c r="AB21" i="28" s="1"/>
  <c r="AB29" i="28"/>
  <c r="Y32" i="26"/>
  <c r="Z32" i="26" s="1"/>
  <c r="Z26" i="33"/>
  <c r="AC29" i="29"/>
  <c r="AD29" i="29" s="1"/>
  <c r="AC28" i="28"/>
  <c r="AD28" i="28" s="1"/>
  <c r="AA36" i="28"/>
  <c r="AB36" i="28" s="1"/>
  <c r="AA8" i="27"/>
  <c r="AB8" i="27" s="1"/>
  <c r="AD12" i="27"/>
  <c r="Z8" i="26"/>
  <c r="Z21" i="28"/>
  <c r="W21" i="27"/>
  <c r="U21" i="27"/>
  <c r="U35" i="31"/>
  <c r="W35" i="31"/>
  <c r="Y18" i="28"/>
  <c r="Z18" i="28" s="1"/>
  <c r="W23" i="43"/>
  <c r="U23" i="43"/>
  <c r="V23" i="43"/>
  <c r="X23" i="43" s="1"/>
  <c r="V15" i="43"/>
  <c r="X15" i="43" s="1"/>
  <c r="U15" i="43"/>
  <c r="U24" i="37"/>
  <c r="V24" i="37"/>
  <c r="X24" i="37" s="1"/>
  <c r="Z19" i="26"/>
  <c r="Z28" i="26"/>
  <c r="U13" i="33"/>
  <c r="W13" i="33"/>
  <c r="V13" i="33"/>
  <c r="X13" i="33" s="1"/>
  <c r="AB21" i="29"/>
  <c r="Z10" i="27"/>
  <c r="AB10" i="27"/>
  <c r="V9" i="32"/>
  <c r="X9" i="32" s="1"/>
  <c r="U9" i="32"/>
  <c r="V17" i="33"/>
  <c r="X17" i="33" s="1"/>
  <c r="U17" i="33"/>
  <c r="W17" i="33"/>
  <c r="U8" i="38"/>
  <c r="W8" i="38"/>
  <c r="V8" i="38"/>
  <c r="X8" i="38" s="1"/>
  <c r="R27" i="39"/>
  <c r="U18" i="26"/>
  <c r="V18" i="26"/>
  <c r="X18" i="26" s="1"/>
  <c r="U13" i="28"/>
  <c r="W13" i="28"/>
  <c r="V13" i="28"/>
  <c r="X13" i="28" s="1"/>
  <c r="U12" i="30"/>
  <c r="W12" i="30"/>
  <c r="V12" i="30"/>
  <c r="X12" i="30" s="1"/>
  <c r="V14" i="27"/>
  <c r="X14" i="27" s="1"/>
  <c r="W14" i="27"/>
  <c r="U14" i="27"/>
  <c r="U33" i="28"/>
  <c r="W33" i="28"/>
  <c r="V33" i="28"/>
  <c r="X33" i="28" s="1"/>
  <c r="R15" i="35"/>
  <c r="U34" i="29"/>
  <c r="W34" i="29"/>
  <c r="W29" i="30"/>
  <c r="V29" i="30"/>
  <c r="X29" i="30" s="1"/>
  <c r="W17" i="30"/>
  <c r="V17" i="30"/>
  <c r="X17" i="30" s="1"/>
  <c r="AC31" i="37"/>
  <c r="AD31" i="37" s="1"/>
  <c r="W33" i="30"/>
  <c r="V33" i="30"/>
  <c r="X33" i="30" s="1"/>
  <c r="W21" i="30"/>
  <c r="U21" i="30"/>
  <c r="V21" i="30"/>
  <c r="X21" i="30" s="1"/>
  <c r="U37" i="31"/>
  <c r="W37" i="31"/>
  <c r="V37" i="31"/>
  <c r="X37" i="31" s="1"/>
  <c r="U17" i="31"/>
  <c r="V17" i="31"/>
  <c r="X17" i="31" s="1"/>
  <c r="U32" i="30"/>
  <c r="W32" i="30"/>
  <c r="U37" i="30"/>
  <c r="V37" i="30"/>
  <c r="X37" i="30" s="1"/>
  <c r="V12" i="29"/>
  <c r="X12" i="29" s="1"/>
  <c r="W12" i="29"/>
  <c r="R12" i="41"/>
  <c r="Q38" i="45"/>
  <c r="R34" i="28"/>
  <c r="R8" i="42"/>
  <c r="R16" i="44"/>
  <c r="R30" i="44"/>
  <c r="R12" i="43"/>
  <c r="R9" i="40"/>
  <c r="R10" i="37"/>
  <c r="R36" i="45"/>
  <c r="R18" i="42"/>
  <c r="R37" i="42"/>
  <c r="R34" i="40"/>
  <c r="R12" i="39"/>
  <c r="R13" i="39"/>
  <c r="R34" i="43"/>
  <c r="R36" i="43"/>
  <c r="R22" i="42"/>
  <c r="R7" i="36"/>
  <c r="R36" i="36"/>
  <c r="R28" i="34"/>
  <c r="R30" i="32"/>
  <c r="Q29" i="37"/>
  <c r="R29" i="37" s="1"/>
  <c r="R18" i="34"/>
  <c r="R21" i="32"/>
  <c r="R14" i="31"/>
  <c r="Q19" i="37"/>
  <c r="R19" i="37" s="1"/>
  <c r="P28" i="37"/>
  <c r="R28" i="37" s="1"/>
  <c r="Q14" i="36"/>
  <c r="R33" i="35"/>
  <c r="R29" i="34"/>
  <c r="R35" i="32"/>
  <c r="R10" i="30"/>
  <c r="R11" i="37"/>
  <c r="R37" i="24" l="1"/>
  <c r="U37" i="24" s="1"/>
  <c r="R36" i="24"/>
  <c r="V36" i="24" s="1"/>
  <c r="X36" i="24" s="1"/>
  <c r="AA36" i="24" s="1"/>
  <c r="AB36" i="24" s="1"/>
  <c r="R33" i="24"/>
  <c r="U33" i="24" s="1"/>
  <c r="Y33" i="24" s="1"/>
  <c r="Z33" i="24" s="1"/>
  <c r="R32" i="24"/>
  <c r="V32" i="24" s="1"/>
  <c r="X32" i="24" s="1"/>
  <c r="AA32" i="24" s="1"/>
  <c r="AB32" i="24" s="1"/>
  <c r="V27" i="21"/>
  <c r="X27" i="21" s="1"/>
  <c r="W27" i="21"/>
  <c r="U27" i="21"/>
  <c r="U12" i="22"/>
  <c r="Y12" i="22" s="1"/>
  <c r="Z12" i="22" s="1"/>
  <c r="W12" i="22"/>
  <c r="AC12" i="22" s="1"/>
  <c r="AD12" i="22" s="1"/>
  <c r="V12" i="22"/>
  <c r="X12" i="22" s="1"/>
  <c r="AA12" i="22" s="1"/>
  <c r="AB12" i="22" s="1"/>
  <c r="W16" i="23"/>
  <c r="AC16" i="23" s="1"/>
  <c r="AD16" i="23" s="1"/>
  <c r="U12" i="23"/>
  <c r="W12" i="23"/>
  <c r="AC12" i="23" s="1"/>
  <c r="AD12" i="23" s="1"/>
  <c r="V12" i="23"/>
  <c r="X12" i="23" s="1"/>
  <c r="AA12" i="23" s="1"/>
  <c r="AB12" i="23" s="1"/>
  <c r="Z16" i="23"/>
  <c r="AB20" i="23"/>
  <c r="Y8" i="23"/>
  <c r="Z8" i="23" s="1"/>
  <c r="R16" i="24"/>
  <c r="W16" i="24" s="1"/>
  <c r="AC16" i="24" s="1"/>
  <c r="AD16" i="24" s="1"/>
  <c r="R11" i="24"/>
  <c r="U11" i="24" s="1"/>
  <c r="Y11" i="24" s="1"/>
  <c r="Z11" i="24" s="1"/>
  <c r="R20" i="24"/>
  <c r="W20" i="24" s="1"/>
  <c r="AC20" i="24" s="1"/>
  <c r="AD20" i="24" s="1"/>
  <c r="AC25" i="24"/>
  <c r="AD25" i="24" s="1"/>
  <c r="W15" i="24"/>
  <c r="AC15" i="24" s="1"/>
  <c r="AD15" i="24" s="1"/>
  <c r="U25" i="24"/>
  <c r="V25" i="24"/>
  <c r="X25" i="24" s="1"/>
  <c r="R12" i="24"/>
  <c r="U12" i="24" s="1"/>
  <c r="P38" i="24"/>
  <c r="R22" i="24"/>
  <c r="U22" i="24" s="1"/>
  <c r="Y22" i="24" s="1"/>
  <c r="Z22" i="24" s="1"/>
  <c r="R26" i="24"/>
  <c r="U26" i="24" s="1"/>
  <c r="Y26" i="24" s="1"/>
  <c r="Z26" i="24" s="1"/>
  <c r="W7" i="24"/>
  <c r="AC7" i="24" s="1"/>
  <c r="AD7" i="24" s="1"/>
  <c r="U7" i="24"/>
  <c r="V34" i="24"/>
  <c r="X34" i="24" s="1"/>
  <c r="U34" i="24"/>
  <c r="Y34" i="24" s="1"/>
  <c r="Z34" i="24" s="1"/>
  <c r="W34" i="24"/>
  <c r="AC34" i="24" s="1"/>
  <c r="AD34" i="24" s="1"/>
  <c r="R24" i="24"/>
  <c r="V24" i="24" s="1"/>
  <c r="X24" i="24" s="1"/>
  <c r="AA24" i="24" s="1"/>
  <c r="AB24" i="24" s="1"/>
  <c r="U30" i="24"/>
  <c r="Y30" i="24" s="1"/>
  <c r="Z30" i="24" s="1"/>
  <c r="W30" i="24"/>
  <c r="V30" i="24"/>
  <c r="X30" i="24" s="1"/>
  <c r="W35" i="24"/>
  <c r="AC35" i="24" s="1"/>
  <c r="AD35" i="24" s="1"/>
  <c r="U35" i="24"/>
  <c r="V35" i="24"/>
  <c r="X35" i="24" s="1"/>
  <c r="W33" i="24"/>
  <c r="AC33" i="24" s="1"/>
  <c r="AD33" i="24" s="1"/>
  <c r="V33" i="24"/>
  <c r="X33" i="24" s="1"/>
  <c r="AA33" i="24" s="1"/>
  <c r="AB33" i="24" s="1"/>
  <c r="R36" i="1"/>
  <c r="U36" i="1" s="1"/>
  <c r="R26" i="1"/>
  <c r="W26" i="1" s="1"/>
  <c r="AC26" i="1" s="1"/>
  <c r="AD26" i="1" s="1"/>
  <c r="R28" i="1"/>
  <c r="V28" i="1" s="1"/>
  <c r="X28" i="1" s="1"/>
  <c r="AA28" i="1" s="1"/>
  <c r="AB28" i="1" s="1"/>
  <c r="Z30" i="1"/>
  <c r="W36" i="1"/>
  <c r="V36" i="1"/>
  <c r="X36" i="1" s="1"/>
  <c r="AA36" i="1" s="1"/>
  <c r="AB36" i="1" s="1"/>
  <c r="R35" i="1"/>
  <c r="W35" i="1" s="1"/>
  <c r="AC35" i="1" s="1"/>
  <c r="AD35" i="1" s="1"/>
  <c r="W25" i="1"/>
  <c r="AC25" i="1" s="1"/>
  <c r="AD25" i="1" s="1"/>
  <c r="AA25" i="1"/>
  <c r="AB25" i="1" s="1"/>
  <c r="U25" i="1"/>
  <c r="Y25" i="1" s="1"/>
  <c r="Z25" i="1" s="1"/>
  <c r="R23" i="1"/>
  <c r="V23" i="1" s="1"/>
  <c r="X23" i="1" s="1"/>
  <c r="AA23" i="1" s="1"/>
  <c r="AB23" i="1" s="1"/>
  <c r="W22" i="1"/>
  <c r="AC22" i="1" s="1"/>
  <c r="AD22" i="1" s="1"/>
  <c r="V22" i="1"/>
  <c r="X22" i="1" s="1"/>
  <c r="AA22" i="1" s="1"/>
  <c r="AB22" i="1" s="1"/>
  <c r="U22" i="1"/>
  <c r="V21" i="1"/>
  <c r="X21" i="1" s="1"/>
  <c r="AA21" i="1" s="1"/>
  <c r="AB21" i="1" s="1"/>
  <c r="U21" i="1"/>
  <c r="Y21" i="1" s="1"/>
  <c r="Z21" i="1" s="1"/>
  <c r="W19" i="1"/>
  <c r="AC19" i="1" s="1"/>
  <c r="AD19" i="1" s="1"/>
  <c r="V19" i="1"/>
  <c r="X19" i="1" s="1"/>
  <c r="AA19" i="1" s="1"/>
  <c r="AB19" i="1" s="1"/>
  <c r="V18" i="1"/>
  <c r="X18" i="1" s="1"/>
  <c r="U18" i="1"/>
  <c r="V15" i="1"/>
  <c r="X15" i="1" s="1"/>
  <c r="AA15" i="1" s="1"/>
  <c r="AB15" i="1" s="1"/>
  <c r="U15" i="1"/>
  <c r="R11" i="1"/>
  <c r="W11" i="1" s="1"/>
  <c r="AC11" i="1" s="1"/>
  <c r="AD11" i="1" s="1"/>
  <c r="U10" i="1"/>
  <c r="Y10" i="1" s="1"/>
  <c r="Z10" i="1" s="1"/>
  <c r="S10" i="1"/>
  <c r="T10" i="1" s="1"/>
  <c r="V10" i="1"/>
  <c r="X10" i="1" s="1"/>
  <c r="V9" i="1"/>
  <c r="X9" i="1" s="1"/>
  <c r="U9" i="1"/>
  <c r="Y9" i="1" s="1"/>
  <c r="Z9" i="1" s="1"/>
  <c r="W9" i="1"/>
  <c r="AC9" i="1" s="1"/>
  <c r="AD9" i="1" s="1"/>
  <c r="AA8" i="1"/>
  <c r="AB8" i="1" s="1"/>
  <c r="U8" i="1"/>
  <c r="Y8" i="1" s="1"/>
  <c r="Z8" i="1" s="1"/>
  <c r="S8" i="1"/>
  <c r="T8" i="1" s="1"/>
  <c r="W8" i="1"/>
  <c r="AC8" i="1" s="1"/>
  <c r="C10" i="16"/>
  <c r="S10" i="16"/>
  <c r="T10" i="16" s="1"/>
  <c r="B11" i="16"/>
  <c r="B10" i="17"/>
  <c r="S9" i="17"/>
  <c r="T9" i="17" s="1"/>
  <c r="C9" i="17"/>
  <c r="S9" i="18"/>
  <c r="T9" i="18"/>
  <c r="C9" i="18"/>
  <c r="B10" i="18"/>
  <c r="B11" i="21"/>
  <c r="S10" i="21"/>
  <c r="T10" i="21" s="1"/>
  <c r="C10" i="21"/>
  <c r="T11" i="22"/>
  <c r="B12" i="22"/>
  <c r="B12" i="23"/>
  <c r="S11" i="23"/>
  <c r="T11" i="23" s="1"/>
  <c r="C11" i="23"/>
  <c r="S10" i="24"/>
  <c r="T10" i="24" s="1"/>
  <c r="B11" i="24"/>
  <c r="R32" i="1"/>
  <c r="V32" i="1" s="1"/>
  <c r="R34" i="1"/>
  <c r="W34" i="1" s="1"/>
  <c r="AC34" i="1" s="1"/>
  <c r="AD34" i="1" s="1"/>
  <c r="R33" i="1"/>
  <c r="U33" i="1" s="1"/>
  <c r="Y33" i="1" s="1"/>
  <c r="Z33" i="1" s="1"/>
  <c r="R31" i="1"/>
  <c r="W31" i="1" s="1"/>
  <c r="W28" i="1"/>
  <c r="AC28" i="1" s="1"/>
  <c r="AD28" i="1" s="1"/>
  <c r="C10" i="1"/>
  <c r="V24" i="30"/>
  <c r="X24" i="30" s="1"/>
  <c r="W24" i="30"/>
  <c r="U24" i="30"/>
  <c r="V35" i="40"/>
  <c r="X35" i="40" s="1"/>
  <c r="W35" i="40"/>
  <c r="U35" i="40"/>
  <c r="Y35" i="40" s="1"/>
  <c r="Z35" i="40" s="1"/>
  <c r="U15" i="37"/>
  <c r="Y15" i="37" s="1"/>
  <c r="Z15" i="37" s="1"/>
  <c r="W15" i="37"/>
  <c r="AC15" i="37" s="1"/>
  <c r="AD15" i="37" s="1"/>
  <c r="V15" i="37"/>
  <c r="X15" i="37" s="1"/>
  <c r="AA15" i="37" s="1"/>
  <c r="AB15" i="37" s="1"/>
  <c r="S15" i="37"/>
  <c r="T15" i="37" s="1"/>
  <c r="V36" i="38"/>
  <c r="X36" i="38" s="1"/>
  <c r="U36" i="38"/>
  <c r="W36" i="38"/>
  <c r="AC36" i="38" s="1"/>
  <c r="AD36" i="38" s="1"/>
  <c r="W34" i="19"/>
  <c r="V34" i="19"/>
  <c r="X34" i="19" s="1"/>
  <c r="U34" i="19"/>
  <c r="Y34" i="19" s="1"/>
  <c r="Z34" i="19" s="1"/>
  <c r="W19" i="23"/>
  <c r="V19" i="23"/>
  <c r="X19" i="23" s="1"/>
  <c r="U19" i="23"/>
  <c r="Y19" i="23" s="1"/>
  <c r="Z19" i="23" s="1"/>
  <c r="W16" i="42"/>
  <c r="U16" i="42"/>
  <c r="V16" i="42"/>
  <c r="X16" i="42" s="1"/>
  <c r="AA16" i="42" s="1"/>
  <c r="AB16" i="42" s="1"/>
  <c r="S16" i="42"/>
  <c r="T16" i="42" s="1"/>
  <c r="W18" i="31"/>
  <c r="V18" i="31"/>
  <c r="X18" i="31" s="1"/>
  <c r="AA18" i="31" s="1"/>
  <c r="AB18" i="31" s="1"/>
  <c r="U18" i="31"/>
  <c r="Y18" i="31" s="1"/>
  <c r="Z18" i="31" s="1"/>
  <c r="V35" i="36"/>
  <c r="X35" i="36" s="1"/>
  <c r="W35" i="36"/>
  <c r="AC35" i="36" s="1"/>
  <c r="AD35" i="36" s="1"/>
  <c r="U35" i="36"/>
  <c r="Y35" i="36" s="1"/>
  <c r="Z35" i="36" s="1"/>
  <c r="V27" i="18"/>
  <c r="X27" i="18" s="1"/>
  <c r="AA27" i="18" s="1"/>
  <c r="AB27" i="18" s="1"/>
  <c r="U27" i="18"/>
  <c r="W27" i="18"/>
  <c r="U16" i="24"/>
  <c r="W17" i="45"/>
  <c r="AC17" i="45" s="1"/>
  <c r="AD17" i="45" s="1"/>
  <c r="V17" i="45"/>
  <c r="X17" i="45" s="1"/>
  <c r="U17" i="45"/>
  <c r="Y17" i="45" s="1"/>
  <c r="Z17" i="45" s="1"/>
  <c r="U36" i="39"/>
  <c r="W36" i="39"/>
  <c r="AC36" i="39" s="1"/>
  <c r="AD36" i="39" s="1"/>
  <c r="V36" i="39"/>
  <c r="X36" i="39" s="1"/>
  <c r="AA36" i="39" s="1"/>
  <c r="AB36" i="39" s="1"/>
  <c r="V18" i="23"/>
  <c r="X18" i="23" s="1"/>
  <c r="U18" i="23"/>
  <c r="W18" i="23"/>
  <c r="AC18" i="23" s="1"/>
  <c r="AD18" i="23" s="1"/>
  <c r="V14" i="24"/>
  <c r="X14" i="24" s="1"/>
  <c r="W14" i="24"/>
  <c r="AC14" i="24" s="1"/>
  <c r="AD14" i="24" s="1"/>
  <c r="U14" i="24"/>
  <c r="V21" i="22"/>
  <c r="X21" i="22" s="1"/>
  <c r="AA21" i="22" s="1"/>
  <c r="AB21" i="22" s="1"/>
  <c r="U21" i="22"/>
  <c r="Y21" i="22" s="1"/>
  <c r="Z21" i="22" s="1"/>
  <c r="W21" i="22"/>
  <c r="U24" i="41"/>
  <c r="W24" i="41"/>
  <c r="V24" i="41"/>
  <c r="X24" i="41" s="1"/>
  <c r="V34" i="27"/>
  <c r="X34" i="27" s="1"/>
  <c r="AA34" i="27" s="1"/>
  <c r="AB34" i="27" s="1"/>
  <c r="W34" i="27"/>
  <c r="AC34" i="27" s="1"/>
  <c r="AD34" i="27" s="1"/>
  <c r="U34" i="27"/>
  <c r="Y34" i="27" s="1"/>
  <c r="Z34" i="27" s="1"/>
  <c r="U18" i="39"/>
  <c r="Y18" i="39" s="1"/>
  <c r="Z18" i="39" s="1"/>
  <c r="V18" i="39"/>
  <c r="X18" i="39" s="1"/>
  <c r="AA18" i="39" s="1"/>
  <c r="AB18" i="39" s="1"/>
  <c r="W18" i="39"/>
  <c r="W37" i="44"/>
  <c r="AC37" i="44" s="1"/>
  <c r="AD37" i="44" s="1"/>
  <c r="V37" i="44"/>
  <c r="X37" i="44" s="1"/>
  <c r="U37" i="44"/>
  <c r="Y37" i="44" s="1"/>
  <c r="Z37" i="44" s="1"/>
  <c r="U15" i="21"/>
  <c r="V15" i="21"/>
  <c r="X15" i="21" s="1"/>
  <c r="W15" i="21"/>
  <c r="AC15" i="21" s="1"/>
  <c r="AD15" i="21" s="1"/>
  <c r="W29" i="1"/>
  <c r="AC29" i="1" s="1"/>
  <c r="AD29" i="1" s="1"/>
  <c r="U29" i="1"/>
  <c r="V29" i="1"/>
  <c r="X29" i="1" s="1"/>
  <c r="AA29" i="1" s="1"/>
  <c r="AB29" i="1" s="1"/>
  <c r="U26" i="21"/>
  <c r="W26" i="21"/>
  <c r="V26" i="21"/>
  <c r="X26" i="21" s="1"/>
  <c r="AA26" i="21" s="1"/>
  <c r="AB26" i="21" s="1"/>
  <c r="W32" i="27"/>
  <c r="AC32" i="27" s="1"/>
  <c r="AD32" i="27" s="1"/>
  <c r="V32" i="27"/>
  <c r="X32" i="27" s="1"/>
  <c r="U32" i="27"/>
  <c r="Y32" i="27" s="1"/>
  <c r="Z32" i="27" s="1"/>
  <c r="W10" i="39"/>
  <c r="AC10" i="39" s="1"/>
  <c r="AD10" i="39" s="1"/>
  <c r="U10" i="39"/>
  <c r="Y10" i="39" s="1"/>
  <c r="Z10" i="39" s="1"/>
  <c r="V10" i="39"/>
  <c r="X10" i="39" s="1"/>
  <c r="AA10" i="39" s="1"/>
  <c r="AB10" i="39" s="1"/>
  <c r="S10" i="39"/>
  <c r="T10" i="39" s="1"/>
  <c r="V32" i="44"/>
  <c r="X32" i="44" s="1"/>
  <c r="U32" i="44"/>
  <c r="Y32" i="44" s="1"/>
  <c r="Z32" i="44" s="1"/>
  <c r="W32" i="44"/>
  <c r="U22" i="22"/>
  <c r="Y22" i="22" s="1"/>
  <c r="Z22" i="22" s="1"/>
  <c r="V22" i="22"/>
  <c r="X22" i="22" s="1"/>
  <c r="AA22" i="22" s="1"/>
  <c r="AB22" i="22" s="1"/>
  <c r="W22" i="22"/>
  <c r="AC22" i="22" s="1"/>
  <c r="AD22" i="22" s="1"/>
  <c r="U30" i="27"/>
  <c r="Y30" i="27" s="1"/>
  <c r="Z30" i="27" s="1"/>
  <c r="V30" i="27"/>
  <c r="X30" i="27" s="1"/>
  <c r="AA30" i="27" s="1"/>
  <c r="AB30" i="27" s="1"/>
  <c r="W30" i="27"/>
  <c r="AC30" i="27" s="1"/>
  <c r="AD30" i="27" s="1"/>
  <c r="W18" i="22"/>
  <c r="AC18" i="22" s="1"/>
  <c r="AD18" i="22" s="1"/>
  <c r="V18" i="22"/>
  <c r="X18" i="22" s="1"/>
  <c r="AA18" i="22" s="1"/>
  <c r="AB18" i="22" s="1"/>
  <c r="U18" i="22"/>
  <c r="U17" i="39"/>
  <c r="W17" i="39"/>
  <c r="AC17" i="39" s="1"/>
  <c r="AD17" i="39" s="1"/>
  <c r="V17" i="39"/>
  <c r="X17" i="39" s="1"/>
  <c r="U18" i="30"/>
  <c r="Y18" i="30" s="1"/>
  <c r="Z18" i="30" s="1"/>
  <c r="V18" i="30"/>
  <c r="X18" i="30" s="1"/>
  <c r="W18" i="30"/>
  <c r="V27" i="37"/>
  <c r="X27" i="37" s="1"/>
  <c r="W27" i="37"/>
  <c r="AC27" i="37" s="1"/>
  <c r="AD27" i="37" s="1"/>
  <c r="U27" i="37"/>
  <c r="U20" i="30"/>
  <c r="Y20" i="30" s="1"/>
  <c r="Z20" i="30" s="1"/>
  <c r="V20" i="30"/>
  <c r="X20" i="30" s="1"/>
  <c r="W20" i="30"/>
  <c r="AC20" i="30" s="1"/>
  <c r="AD20" i="30" s="1"/>
  <c r="U20" i="34"/>
  <c r="Y20" i="34" s="1"/>
  <c r="Z20" i="34" s="1"/>
  <c r="W20" i="34"/>
  <c r="AC20" i="34" s="1"/>
  <c r="AD20" i="34" s="1"/>
  <c r="V20" i="34"/>
  <c r="X20" i="34" s="1"/>
  <c r="AA20" i="34" s="1"/>
  <c r="AB20" i="34" s="1"/>
  <c r="S20" i="34"/>
  <c r="T20" i="34" s="1"/>
  <c r="P38" i="35"/>
  <c r="AB28" i="28"/>
  <c r="U14" i="37"/>
  <c r="W14" i="37"/>
  <c r="AC14" i="37" s="1"/>
  <c r="AD14" i="37" s="1"/>
  <c r="V14" i="37"/>
  <c r="X14" i="37" s="1"/>
  <c r="AA14" i="37" s="1"/>
  <c r="AB14" i="37" s="1"/>
  <c r="S14" i="37"/>
  <c r="T14" i="37"/>
  <c r="R7" i="28"/>
  <c r="P38" i="28"/>
  <c r="R9" i="41"/>
  <c r="P38" i="41"/>
  <c r="U27" i="43"/>
  <c r="Y27" i="43" s="1"/>
  <c r="Z27" i="43" s="1"/>
  <c r="V27" i="43"/>
  <c r="X27" i="43" s="1"/>
  <c r="AA27" i="43" s="1"/>
  <c r="AB27" i="43" s="1"/>
  <c r="W27" i="43"/>
  <c r="AC27" i="43" s="1"/>
  <c r="AD27" i="43" s="1"/>
  <c r="W18" i="35"/>
  <c r="AC18" i="35" s="1"/>
  <c r="AD18" i="35" s="1"/>
  <c r="U18" i="35"/>
  <c r="Y18" i="35" s="1"/>
  <c r="Z18" i="35" s="1"/>
  <c r="V18" i="35"/>
  <c r="X18" i="35" s="1"/>
  <c r="AA18" i="35" s="1"/>
  <c r="AB18" i="35" s="1"/>
  <c r="V27" i="35"/>
  <c r="X27" i="35" s="1"/>
  <c r="U27" i="35"/>
  <c r="W27" i="35"/>
  <c r="R7" i="44"/>
  <c r="P38" i="44"/>
  <c r="U37" i="37"/>
  <c r="W37" i="37"/>
  <c r="AC37" i="37" s="1"/>
  <c r="AD37" i="37" s="1"/>
  <c r="V37" i="37"/>
  <c r="X37" i="37" s="1"/>
  <c r="U11" i="30"/>
  <c r="W11" i="30"/>
  <c r="V11" i="30"/>
  <c r="X11" i="30" s="1"/>
  <c r="U34" i="39"/>
  <c r="V34" i="39"/>
  <c r="X34" i="39" s="1"/>
  <c r="AA34" i="39" s="1"/>
  <c r="AB34" i="39" s="1"/>
  <c r="W34" i="39"/>
  <c r="AC34" i="39" s="1"/>
  <c r="AD34" i="39" s="1"/>
  <c r="V14" i="45"/>
  <c r="X14" i="45" s="1"/>
  <c r="U14" i="45"/>
  <c r="Y14" i="45" s="1"/>
  <c r="Z14" i="45" s="1"/>
  <c r="W14" i="45"/>
  <c r="W15" i="41"/>
  <c r="AC15" i="41" s="1"/>
  <c r="AD15" i="41" s="1"/>
  <c r="V15" i="41"/>
  <c r="X15" i="41" s="1"/>
  <c r="U15" i="41"/>
  <c r="W35" i="37"/>
  <c r="AC35" i="37" s="1"/>
  <c r="AD35" i="37" s="1"/>
  <c r="U35" i="37"/>
  <c r="V35" i="37"/>
  <c r="X35" i="37" s="1"/>
  <c r="AA35" i="37" s="1"/>
  <c r="AB35" i="37" s="1"/>
  <c r="R17" i="40"/>
  <c r="U20" i="37"/>
  <c r="Y20" i="37" s="1"/>
  <c r="Z20" i="37" s="1"/>
  <c r="W20" i="37"/>
  <c r="AC20" i="37" s="1"/>
  <c r="AD20" i="37" s="1"/>
  <c r="V20" i="37"/>
  <c r="X20" i="37" s="1"/>
  <c r="AA20" i="37" s="1"/>
  <c r="AB20" i="37" s="1"/>
  <c r="AB30" i="29"/>
  <c r="AA30" i="29"/>
  <c r="AC34" i="33"/>
  <c r="AD34" i="33" s="1"/>
  <c r="Y18" i="38"/>
  <c r="Z18" i="38" s="1"/>
  <c r="AC15" i="36"/>
  <c r="AD15" i="36" s="1"/>
  <c r="AA26" i="32"/>
  <c r="AB26" i="32" s="1"/>
  <c r="AA32" i="32"/>
  <c r="AB32" i="32" s="1"/>
  <c r="Y28" i="27"/>
  <c r="Z28" i="27" s="1"/>
  <c r="Y16" i="31"/>
  <c r="Z16" i="31"/>
  <c r="AC8" i="27"/>
  <c r="AD8" i="27" s="1"/>
  <c r="U19" i="22"/>
  <c r="Y19" i="22" s="1"/>
  <c r="Z19" i="22" s="1"/>
  <c r="V19" i="22"/>
  <c r="X19" i="22" s="1"/>
  <c r="AA19" i="22" s="1"/>
  <c r="AB19" i="22" s="1"/>
  <c r="W19" i="22"/>
  <c r="AC19" i="22" s="1"/>
  <c r="AD19" i="22" s="1"/>
  <c r="U25" i="22"/>
  <c r="V25" i="22"/>
  <c r="X25" i="22" s="1"/>
  <c r="AA25" i="22" s="1"/>
  <c r="AB25" i="22" s="1"/>
  <c r="W25" i="22"/>
  <c r="AC25" i="22" s="1"/>
  <c r="AD25" i="22" s="1"/>
  <c r="W20" i="18"/>
  <c r="AC20" i="18" s="1"/>
  <c r="AD20" i="18" s="1"/>
  <c r="U20" i="18"/>
  <c r="Y20" i="18" s="1"/>
  <c r="Z20" i="18" s="1"/>
  <c r="V20" i="18"/>
  <c r="X20" i="18" s="1"/>
  <c r="V28" i="22"/>
  <c r="X28" i="22" s="1"/>
  <c r="AA28" i="22" s="1"/>
  <c r="AB28" i="22" s="1"/>
  <c r="U28" i="22"/>
  <c r="W28" i="22"/>
  <c r="AC28" i="22" s="1"/>
  <c r="AD28" i="22" s="1"/>
  <c r="U22" i="19"/>
  <c r="V22" i="19"/>
  <c r="X22" i="19" s="1"/>
  <c r="AA22" i="19" s="1"/>
  <c r="AB22" i="19" s="1"/>
  <c r="W22" i="19"/>
  <c r="U33" i="18"/>
  <c r="Y33" i="18" s="1"/>
  <c r="Z33" i="18" s="1"/>
  <c r="V33" i="18"/>
  <c r="X33" i="18" s="1"/>
  <c r="AA33" i="18" s="1"/>
  <c r="AB33" i="18" s="1"/>
  <c r="W33" i="18"/>
  <c r="S7" i="19"/>
  <c r="W7" i="19"/>
  <c r="V7" i="19"/>
  <c r="X7" i="19" s="1"/>
  <c r="T7" i="19"/>
  <c r="U7" i="19"/>
  <c r="Y7" i="19" s="1"/>
  <c r="Z7" i="19" s="1"/>
  <c r="U23" i="24"/>
  <c r="Y23" i="24" s="1"/>
  <c r="Z23" i="24" s="1"/>
  <c r="W23" i="24"/>
  <c r="V23" i="24"/>
  <c r="X23" i="24" s="1"/>
  <c r="V30" i="23"/>
  <c r="X30" i="23" s="1"/>
  <c r="AA30" i="23" s="1"/>
  <c r="AB30" i="23" s="1"/>
  <c r="U30" i="23"/>
  <c r="Y30" i="23" s="1"/>
  <c r="Z30" i="23" s="1"/>
  <c r="W30" i="23"/>
  <c r="AC30" i="23" s="1"/>
  <c r="AD30" i="23" s="1"/>
  <c r="AC10" i="16"/>
  <c r="AD10" i="16" s="1"/>
  <c r="AB12" i="27"/>
  <c r="AA12" i="27"/>
  <c r="Z12" i="44"/>
  <c r="Y12" i="44"/>
  <c r="AC27" i="17"/>
  <c r="AD27" i="17" s="1"/>
  <c r="B17" i="44"/>
  <c r="C16" i="44"/>
  <c r="S14" i="38"/>
  <c r="T14" i="38" s="1"/>
  <c r="C14" i="38"/>
  <c r="B15" i="38"/>
  <c r="AA18" i="1"/>
  <c r="AB18" i="1" s="1"/>
  <c r="B17" i="37"/>
  <c r="S16" i="37"/>
  <c r="T16" i="37"/>
  <c r="C16" i="37"/>
  <c r="AA16" i="23"/>
  <c r="AB16" i="23" s="1"/>
  <c r="U8" i="35"/>
  <c r="Y8" i="35" s="1"/>
  <c r="Z8" i="35" s="1"/>
  <c r="S8" i="35"/>
  <c r="T8" i="35" s="1"/>
  <c r="V8" i="35"/>
  <c r="X8" i="35" s="1"/>
  <c r="AA8" i="35" s="1"/>
  <c r="AB8" i="35" s="1"/>
  <c r="W8" i="35"/>
  <c r="W36" i="44"/>
  <c r="V36" i="44"/>
  <c r="X36" i="44" s="1"/>
  <c r="U36" i="44"/>
  <c r="V32" i="43"/>
  <c r="X32" i="43" s="1"/>
  <c r="R30" i="36"/>
  <c r="W29" i="42"/>
  <c r="V29" i="42"/>
  <c r="X29" i="42" s="1"/>
  <c r="U29" i="42"/>
  <c r="Y29" i="42" s="1"/>
  <c r="Z29" i="42" s="1"/>
  <c r="W25" i="43"/>
  <c r="AC25" i="43" s="1"/>
  <c r="AD25" i="43" s="1"/>
  <c r="V25" i="43"/>
  <c r="X25" i="43" s="1"/>
  <c r="AA25" i="43" s="1"/>
  <c r="AB25" i="43" s="1"/>
  <c r="U25" i="43"/>
  <c r="V20" i="27"/>
  <c r="X20" i="27" s="1"/>
  <c r="W20" i="27"/>
  <c r="U20" i="27"/>
  <c r="Y20" i="27" s="1"/>
  <c r="Z20" i="27" s="1"/>
  <c r="U22" i="37"/>
  <c r="Y22" i="37" s="1"/>
  <c r="Z22" i="37" s="1"/>
  <c r="W22" i="37"/>
  <c r="V22" i="37"/>
  <c r="X22" i="37" s="1"/>
  <c r="AA22" i="37" s="1"/>
  <c r="AB22" i="37" s="1"/>
  <c r="W9" i="32"/>
  <c r="AC9" i="32" s="1"/>
  <c r="AD9" i="32" s="1"/>
  <c r="S9" i="32"/>
  <c r="T9" i="32"/>
  <c r="V33" i="38"/>
  <c r="X33" i="38" s="1"/>
  <c r="AA33" i="38" s="1"/>
  <c r="AB33" i="38" s="1"/>
  <c r="U33" i="38"/>
  <c r="Y33" i="38" s="1"/>
  <c r="Z33" i="38" s="1"/>
  <c r="W33" i="38"/>
  <c r="AC33" i="38" s="1"/>
  <c r="AD33" i="38" s="1"/>
  <c r="U8" i="29"/>
  <c r="V8" i="29"/>
  <c r="X8" i="29" s="1"/>
  <c r="W8" i="29"/>
  <c r="U31" i="38"/>
  <c r="V31" i="38"/>
  <c r="X31" i="38" s="1"/>
  <c r="AA31" i="38" s="1"/>
  <c r="AB31" i="38" s="1"/>
  <c r="W31" i="38"/>
  <c r="V10" i="41"/>
  <c r="X10" i="41" s="1"/>
  <c r="AA10" i="41" s="1"/>
  <c r="AB10" i="41" s="1"/>
  <c r="U10" i="41"/>
  <c r="Y10" i="41" s="1"/>
  <c r="Z10" i="41" s="1"/>
  <c r="W10" i="41"/>
  <c r="S10" i="41"/>
  <c r="T10" i="41"/>
  <c r="U20" i="36"/>
  <c r="V20" i="36"/>
  <c r="X20" i="36" s="1"/>
  <c r="AA20" i="36" s="1"/>
  <c r="AB20" i="36" s="1"/>
  <c r="W20" i="36"/>
  <c r="AC20" i="36" s="1"/>
  <c r="AD20" i="36" s="1"/>
  <c r="W13" i="36"/>
  <c r="AC13" i="36" s="1"/>
  <c r="AD13" i="36" s="1"/>
  <c r="U13" i="36"/>
  <c r="Y13" i="36" s="1"/>
  <c r="Z13" i="36" s="1"/>
  <c r="V13" i="36"/>
  <c r="X13" i="36" s="1"/>
  <c r="S13" i="36"/>
  <c r="T13" i="36"/>
  <c r="V35" i="39"/>
  <c r="X35" i="39" s="1"/>
  <c r="U35" i="39"/>
  <c r="Y35" i="39" s="1"/>
  <c r="Z35" i="39" s="1"/>
  <c r="W35" i="39"/>
  <c r="AC35" i="39" s="1"/>
  <c r="AD35" i="39" s="1"/>
  <c r="AD13" i="34"/>
  <c r="AC13" i="34"/>
  <c r="Y27" i="34"/>
  <c r="Z27" i="34" s="1"/>
  <c r="AA35" i="38"/>
  <c r="AB35" i="38"/>
  <c r="AC26" i="32"/>
  <c r="AD26" i="32" s="1"/>
  <c r="AA10" i="38"/>
  <c r="AB10" i="38" s="1"/>
  <c r="AD32" i="32"/>
  <c r="AC32" i="32"/>
  <c r="Q38" i="33"/>
  <c r="AC16" i="31"/>
  <c r="AD16" i="31"/>
  <c r="Y17" i="29"/>
  <c r="Z17" i="29"/>
  <c r="V37" i="19"/>
  <c r="X37" i="19" s="1"/>
  <c r="U37" i="19"/>
  <c r="Y37" i="19" s="1"/>
  <c r="Z37" i="19" s="1"/>
  <c r="W37" i="19"/>
  <c r="AC37" i="19" s="1"/>
  <c r="AD37" i="19" s="1"/>
  <c r="R15" i="22"/>
  <c r="Q38" i="22"/>
  <c r="V22" i="17"/>
  <c r="X22" i="17" s="1"/>
  <c r="AA22" i="17" s="1"/>
  <c r="AB22" i="17" s="1"/>
  <c r="U22" i="17"/>
  <c r="Y22" i="17" s="1"/>
  <c r="Z22" i="17" s="1"/>
  <c r="W22" i="17"/>
  <c r="U14" i="18"/>
  <c r="Y14" i="18" s="1"/>
  <c r="Z14" i="18" s="1"/>
  <c r="W14" i="18"/>
  <c r="AC14" i="18" s="1"/>
  <c r="AD14" i="18" s="1"/>
  <c r="V14" i="18"/>
  <c r="X14" i="18" s="1"/>
  <c r="AA14" i="18" s="1"/>
  <c r="AB14" i="18" s="1"/>
  <c r="W24" i="22"/>
  <c r="AC24" i="22" s="1"/>
  <c r="AD24" i="22" s="1"/>
  <c r="V24" i="22"/>
  <c r="X24" i="22" s="1"/>
  <c r="AA24" i="22" s="1"/>
  <c r="AB24" i="22" s="1"/>
  <c r="U24" i="22"/>
  <c r="W18" i="19"/>
  <c r="V18" i="19"/>
  <c r="X18" i="19" s="1"/>
  <c r="U18" i="19"/>
  <c r="Y18" i="19" s="1"/>
  <c r="Z18" i="19" s="1"/>
  <c r="W14" i="16"/>
  <c r="AC14" i="16" s="1"/>
  <c r="AD14" i="16" s="1"/>
  <c r="U14" i="16"/>
  <c r="Y14" i="16" s="1"/>
  <c r="Z14" i="16" s="1"/>
  <c r="V14" i="16"/>
  <c r="X14" i="16" s="1"/>
  <c r="AA14" i="16" s="1"/>
  <c r="AB14" i="16" s="1"/>
  <c r="U21" i="24"/>
  <c r="V21" i="24"/>
  <c r="X21" i="24" s="1"/>
  <c r="AA21" i="24" s="1"/>
  <c r="AB21" i="24" s="1"/>
  <c r="Y37" i="34"/>
  <c r="Z37" i="34"/>
  <c r="U27" i="23"/>
  <c r="Y27" i="23" s="1"/>
  <c r="Z27" i="23" s="1"/>
  <c r="W27" i="23"/>
  <c r="V27" i="23"/>
  <c r="X27" i="23" s="1"/>
  <c r="W28" i="24"/>
  <c r="V28" i="24"/>
  <c r="X28" i="24" s="1"/>
  <c r="U28" i="24"/>
  <c r="V14" i="23"/>
  <c r="X14" i="23" s="1"/>
  <c r="U14" i="23"/>
  <c r="Y14" i="23" s="1"/>
  <c r="Z14" i="23" s="1"/>
  <c r="W14" i="23"/>
  <c r="AC14" i="23" s="1"/>
  <c r="AD14" i="23" s="1"/>
  <c r="U7" i="21"/>
  <c r="S7" i="21"/>
  <c r="W7" i="21"/>
  <c r="AC7" i="21" s="1"/>
  <c r="AD7" i="21" s="1"/>
  <c r="V7" i="21"/>
  <c r="X7" i="21" s="1"/>
  <c r="C12" i="45"/>
  <c r="S12" i="45"/>
  <c r="T12" i="45" s="1"/>
  <c r="B13" i="45"/>
  <c r="AC24" i="21"/>
  <c r="AD24" i="21"/>
  <c r="S10" i="23"/>
  <c r="T10" i="23" s="1"/>
  <c r="W10" i="23"/>
  <c r="AC10" i="23" s="1"/>
  <c r="AD10" i="23" s="1"/>
  <c r="V10" i="23"/>
  <c r="X10" i="23" s="1"/>
  <c r="U10" i="23"/>
  <c r="S14" i="41"/>
  <c r="T14" i="41"/>
  <c r="C14" i="41"/>
  <c r="B15" i="41"/>
  <c r="V17" i="26"/>
  <c r="X17" i="26" s="1"/>
  <c r="U17" i="26"/>
  <c r="Y17" i="26" s="1"/>
  <c r="Z17" i="26" s="1"/>
  <c r="W17" i="26"/>
  <c r="W13" i="27"/>
  <c r="AC13" i="27" s="1"/>
  <c r="AD13" i="27" s="1"/>
  <c r="U13" i="27"/>
  <c r="Y13" i="27" s="1"/>
  <c r="Z13" i="27" s="1"/>
  <c r="V13" i="27"/>
  <c r="X13" i="27" s="1"/>
  <c r="AA13" i="27" s="1"/>
  <c r="AB13" i="27" s="1"/>
  <c r="U32" i="43"/>
  <c r="U27" i="26"/>
  <c r="V27" i="26"/>
  <c r="X27" i="26" s="1"/>
  <c r="W27" i="26"/>
  <c r="U29" i="38"/>
  <c r="W29" i="38"/>
  <c r="V29" i="38"/>
  <c r="X29" i="38" s="1"/>
  <c r="AA29" i="38" s="1"/>
  <c r="AB29" i="38" s="1"/>
  <c r="V35" i="30"/>
  <c r="X35" i="30" s="1"/>
  <c r="AA35" i="30" s="1"/>
  <c r="AB35" i="30" s="1"/>
  <c r="W35" i="30"/>
  <c r="AC35" i="30" s="1"/>
  <c r="AD35" i="30" s="1"/>
  <c r="U35" i="30"/>
  <c r="Y35" i="30" s="1"/>
  <c r="Z35" i="30" s="1"/>
  <c r="P38" i="32"/>
  <c r="R11" i="32"/>
  <c r="U19" i="36"/>
  <c r="W19" i="36"/>
  <c r="V19" i="36"/>
  <c r="X19" i="36" s="1"/>
  <c r="R10" i="43"/>
  <c r="P38" i="43"/>
  <c r="Q38" i="27"/>
  <c r="U18" i="37"/>
  <c r="W18" i="37"/>
  <c r="AC18" i="37" s="1"/>
  <c r="AD18" i="37" s="1"/>
  <c r="V18" i="37"/>
  <c r="X18" i="37" s="1"/>
  <c r="W37" i="33"/>
  <c r="V37" i="33"/>
  <c r="X37" i="33" s="1"/>
  <c r="U37" i="33"/>
  <c r="V16" i="35"/>
  <c r="X16" i="35" s="1"/>
  <c r="W16" i="35"/>
  <c r="AC16" i="35" s="1"/>
  <c r="AD16" i="35" s="1"/>
  <c r="U16" i="35"/>
  <c r="Y16" i="35" s="1"/>
  <c r="Z16" i="35" s="1"/>
  <c r="U26" i="38"/>
  <c r="Y26" i="38" s="1"/>
  <c r="Z26" i="38" s="1"/>
  <c r="V26" i="38"/>
  <c r="X26" i="38" s="1"/>
  <c r="AA26" i="38" s="1"/>
  <c r="AB26" i="38" s="1"/>
  <c r="W26" i="38"/>
  <c r="R24" i="42"/>
  <c r="V30" i="26"/>
  <c r="X30" i="26" s="1"/>
  <c r="W30" i="26"/>
  <c r="AC30" i="26" s="1"/>
  <c r="AD30" i="26" s="1"/>
  <c r="U30" i="26"/>
  <c r="Y30" i="26" s="1"/>
  <c r="Z30" i="26" s="1"/>
  <c r="U15" i="40"/>
  <c r="Y15" i="40" s="1"/>
  <c r="Z15" i="40" s="1"/>
  <c r="W15" i="40"/>
  <c r="V15" i="40"/>
  <c r="X15" i="40" s="1"/>
  <c r="S15" i="40"/>
  <c r="T15" i="40" s="1"/>
  <c r="W18" i="33"/>
  <c r="U18" i="33"/>
  <c r="V18" i="33"/>
  <c r="X18" i="33" s="1"/>
  <c r="AA18" i="33" s="1"/>
  <c r="AB18" i="33" s="1"/>
  <c r="AC18" i="29"/>
  <c r="AD18" i="29" s="1"/>
  <c r="Q38" i="44"/>
  <c r="W30" i="42"/>
  <c r="V30" i="42"/>
  <c r="X30" i="42" s="1"/>
  <c r="U30" i="42"/>
  <c r="Y30" i="42" s="1"/>
  <c r="Z30" i="42" s="1"/>
  <c r="U9" i="28"/>
  <c r="V9" i="28"/>
  <c r="X9" i="28" s="1"/>
  <c r="W9" i="28"/>
  <c r="Q38" i="41"/>
  <c r="U36" i="34"/>
  <c r="W36" i="34"/>
  <c r="V36" i="34"/>
  <c r="X36" i="34" s="1"/>
  <c r="U37" i="28"/>
  <c r="V37" i="28"/>
  <c r="X37" i="28" s="1"/>
  <c r="W37" i="28"/>
  <c r="T8" i="31"/>
  <c r="U8" i="31"/>
  <c r="Y8" i="31" s="1"/>
  <c r="Z8" i="31" s="1"/>
  <c r="V8" i="31"/>
  <c r="X8" i="31" s="1"/>
  <c r="AA8" i="31" s="1"/>
  <c r="AB8" i="31" s="1"/>
  <c r="W8" i="31"/>
  <c r="S8" i="31"/>
  <c r="AC35" i="27"/>
  <c r="AD35" i="27" s="1"/>
  <c r="AC27" i="34"/>
  <c r="AD27" i="34"/>
  <c r="AC35" i="38"/>
  <c r="AD35" i="38"/>
  <c r="AA31" i="30"/>
  <c r="AB31" i="30" s="1"/>
  <c r="AA15" i="36"/>
  <c r="AB15" i="36" s="1"/>
  <c r="AC10" i="38"/>
  <c r="AD10" i="38"/>
  <c r="Y32" i="32"/>
  <c r="Z32" i="32" s="1"/>
  <c r="AA31" i="32"/>
  <c r="AB31" i="32"/>
  <c r="AA28" i="40"/>
  <c r="AB28" i="40" s="1"/>
  <c r="AC11" i="34"/>
  <c r="AD11" i="34" s="1"/>
  <c r="AC8" i="26"/>
  <c r="AD8" i="26"/>
  <c r="W27" i="19"/>
  <c r="AC27" i="19" s="1"/>
  <c r="AD27" i="19" s="1"/>
  <c r="V27" i="19"/>
  <c r="X27" i="19" s="1"/>
  <c r="U27" i="19"/>
  <c r="Y27" i="19" s="1"/>
  <c r="Z27" i="19" s="1"/>
  <c r="W18" i="17"/>
  <c r="AC18" i="17" s="1"/>
  <c r="AD18" i="17" s="1"/>
  <c r="V18" i="17"/>
  <c r="X18" i="17" s="1"/>
  <c r="AA18" i="17" s="1"/>
  <c r="AB18" i="17" s="1"/>
  <c r="U18" i="17"/>
  <c r="R12" i="18"/>
  <c r="Q38" i="18"/>
  <c r="V18" i="20"/>
  <c r="X18" i="20" s="1"/>
  <c r="AA18" i="20" s="1"/>
  <c r="AB18" i="20" s="1"/>
  <c r="W18" i="20"/>
  <c r="AC18" i="20" s="1"/>
  <c r="AD18" i="20" s="1"/>
  <c r="U18" i="20"/>
  <c r="Y18" i="20" s="1"/>
  <c r="Z18" i="20" s="1"/>
  <c r="V23" i="18"/>
  <c r="X23" i="18" s="1"/>
  <c r="AA23" i="18" s="1"/>
  <c r="AB23" i="18" s="1"/>
  <c r="U23" i="18"/>
  <c r="Y23" i="18" s="1"/>
  <c r="Z23" i="18" s="1"/>
  <c r="W23" i="18"/>
  <c r="AC23" i="18" s="1"/>
  <c r="AD23" i="18" s="1"/>
  <c r="V28" i="23"/>
  <c r="X28" i="23" s="1"/>
  <c r="AA28" i="23" s="1"/>
  <c r="AB28" i="23" s="1"/>
  <c r="U28" i="23"/>
  <c r="W28" i="23"/>
  <c r="W31" i="24"/>
  <c r="AC31" i="24" s="1"/>
  <c r="AD31" i="24" s="1"/>
  <c r="V31" i="24"/>
  <c r="X31" i="24" s="1"/>
  <c r="AA31" i="24" s="1"/>
  <c r="AB31" i="24" s="1"/>
  <c r="U31" i="24"/>
  <c r="Y31" i="24" s="1"/>
  <c r="Z31" i="24" s="1"/>
  <c r="V7" i="23"/>
  <c r="X7" i="23" s="1"/>
  <c r="U7" i="23"/>
  <c r="Y7" i="23" s="1"/>
  <c r="Z7" i="23" s="1"/>
  <c r="W7" i="23"/>
  <c r="AC7" i="23" s="1"/>
  <c r="AD7" i="23" s="1"/>
  <c r="S7" i="23"/>
  <c r="T7" i="23" s="1"/>
  <c r="W19" i="24"/>
  <c r="AC19" i="24" s="1"/>
  <c r="AD19" i="24" s="1"/>
  <c r="V19" i="24"/>
  <c r="X19" i="24" s="1"/>
  <c r="AA19" i="24" s="1"/>
  <c r="AB19" i="24" s="1"/>
  <c r="U19" i="24"/>
  <c r="Y19" i="24" s="1"/>
  <c r="Z19" i="24" s="1"/>
  <c r="W23" i="23"/>
  <c r="U23" i="23"/>
  <c r="V23" i="23"/>
  <c r="X23" i="23" s="1"/>
  <c r="AA23" i="23" s="1"/>
  <c r="AB23" i="23" s="1"/>
  <c r="R8" i="24"/>
  <c r="S8" i="24" s="1"/>
  <c r="T8" i="24" s="1"/>
  <c r="Q38" i="24"/>
  <c r="U31" i="1"/>
  <c r="Y31" i="1" s="1"/>
  <c r="Z31" i="1" s="1"/>
  <c r="V31" i="1"/>
  <c r="W16" i="1"/>
  <c r="AC16" i="1" s="1"/>
  <c r="AD16" i="1" s="1"/>
  <c r="V16" i="1"/>
  <c r="X16" i="1" s="1"/>
  <c r="U16" i="1"/>
  <c r="W10" i="22"/>
  <c r="AC10" i="22" s="1"/>
  <c r="AD10" i="22" s="1"/>
  <c r="U10" i="22"/>
  <c r="Y10" i="22" s="1"/>
  <c r="Z10" i="22" s="1"/>
  <c r="V10" i="22"/>
  <c r="X10" i="22" s="1"/>
  <c r="AA32" i="28"/>
  <c r="AB32" i="28" s="1"/>
  <c r="AC9" i="44"/>
  <c r="AD9" i="44" s="1"/>
  <c r="V10" i="26"/>
  <c r="X10" i="26" s="1"/>
  <c r="U10" i="26"/>
  <c r="W10" i="26"/>
  <c r="R38" i="26"/>
  <c r="B17" i="35"/>
  <c r="S16" i="35"/>
  <c r="T16" i="35" s="1"/>
  <c r="C16" i="35"/>
  <c r="B18" i="31"/>
  <c r="C17" i="31"/>
  <c r="P38" i="23"/>
  <c r="W37" i="29"/>
  <c r="AC37" i="29" s="1"/>
  <c r="AD37" i="29" s="1"/>
  <c r="U37" i="29"/>
  <c r="V37" i="29"/>
  <c r="X37" i="29" s="1"/>
  <c r="V16" i="38"/>
  <c r="X16" i="38" s="1"/>
  <c r="AA16" i="38" s="1"/>
  <c r="AB16" i="38" s="1"/>
  <c r="U16" i="38"/>
  <c r="Y16" i="38" s="1"/>
  <c r="Z16" i="38" s="1"/>
  <c r="W16" i="38"/>
  <c r="AC16" i="38" s="1"/>
  <c r="AD16" i="38" s="1"/>
  <c r="W27" i="33"/>
  <c r="AC27" i="33" s="1"/>
  <c r="AD27" i="33" s="1"/>
  <c r="U27" i="33"/>
  <c r="V27" i="33"/>
  <c r="X27" i="33" s="1"/>
  <c r="U33" i="37"/>
  <c r="W33" i="37"/>
  <c r="AC33" i="37" s="1"/>
  <c r="AD33" i="37" s="1"/>
  <c r="V33" i="37"/>
  <c r="X33" i="37" s="1"/>
  <c r="AA33" i="37" s="1"/>
  <c r="AB33" i="37" s="1"/>
  <c r="U29" i="40"/>
  <c r="Y29" i="40" s="1"/>
  <c r="Z29" i="40" s="1"/>
  <c r="W29" i="40"/>
  <c r="AC29" i="40" s="1"/>
  <c r="AD29" i="40" s="1"/>
  <c r="V29" i="40"/>
  <c r="X29" i="40" s="1"/>
  <c r="U32" i="34"/>
  <c r="V32" i="34"/>
  <c r="X32" i="34" s="1"/>
  <c r="AA32" i="34" s="1"/>
  <c r="AB32" i="34" s="1"/>
  <c r="W32" i="34"/>
  <c r="W14" i="35"/>
  <c r="U14" i="35"/>
  <c r="Y14" i="35" s="1"/>
  <c r="Z14" i="35" s="1"/>
  <c r="V14" i="35"/>
  <c r="X14" i="35" s="1"/>
  <c r="S7" i="39"/>
  <c r="T7" i="39" s="1"/>
  <c r="U7" i="39"/>
  <c r="Y7" i="39" s="1"/>
  <c r="Z7" i="39" s="1"/>
  <c r="V7" i="39"/>
  <c r="X7" i="39" s="1"/>
  <c r="AA7" i="39" s="1"/>
  <c r="AB7" i="39" s="1"/>
  <c r="W7" i="39"/>
  <c r="R14" i="26"/>
  <c r="P38" i="26"/>
  <c r="U10" i="40"/>
  <c r="Y10" i="40" s="1"/>
  <c r="Z10" i="40" s="1"/>
  <c r="W10" i="40"/>
  <c r="V10" i="40"/>
  <c r="X10" i="40" s="1"/>
  <c r="AA10" i="40" s="1"/>
  <c r="AB10" i="40" s="1"/>
  <c r="S10" i="40"/>
  <c r="T10" i="40" s="1"/>
  <c r="V19" i="34"/>
  <c r="X19" i="34" s="1"/>
  <c r="AA19" i="34" s="1"/>
  <c r="AB19" i="34" s="1"/>
  <c r="W19" i="34"/>
  <c r="AC19" i="34" s="1"/>
  <c r="AD19" i="34" s="1"/>
  <c r="U19" i="34"/>
  <c r="Y19" i="34" s="1"/>
  <c r="Z19" i="34" s="1"/>
  <c r="W35" i="34"/>
  <c r="U35" i="34"/>
  <c r="V35" i="34"/>
  <c r="X35" i="34" s="1"/>
  <c r="AA35" i="34" s="1"/>
  <c r="AB35" i="34" s="1"/>
  <c r="U24" i="28"/>
  <c r="W24" i="28"/>
  <c r="V24" i="28"/>
  <c r="X24" i="28" s="1"/>
  <c r="W20" i="35"/>
  <c r="V20" i="35"/>
  <c r="X20" i="35" s="1"/>
  <c r="AA20" i="35" s="1"/>
  <c r="AB20" i="35" s="1"/>
  <c r="U20" i="35"/>
  <c r="Y20" i="35" s="1"/>
  <c r="Z20" i="35" s="1"/>
  <c r="V26" i="42"/>
  <c r="X26" i="42" s="1"/>
  <c r="U26" i="42"/>
  <c r="W26" i="42"/>
  <c r="U9" i="34"/>
  <c r="Y9" i="34" s="1"/>
  <c r="Z9" i="34" s="1"/>
  <c r="V9" i="34"/>
  <c r="X9" i="34" s="1"/>
  <c r="W9" i="34"/>
  <c r="S9" i="34"/>
  <c r="T9" i="34" s="1"/>
  <c r="W23" i="32"/>
  <c r="AC23" i="32" s="1"/>
  <c r="AD23" i="32" s="1"/>
  <c r="U23" i="32"/>
  <c r="Y23" i="32" s="1"/>
  <c r="Z23" i="32" s="1"/>
  <c r="V23" i="32"/>
  <c r="X23" i="32" s="1"/>
  <c r="AA23" i="32" s="1"/>
  <c r="AB23" i="32" s="1"/>
  <c r="U30" i="39"/>
  <c r="V30" i="39"/>
  <c r="X30" i="39" s="1"/>
  <c r="AA30" i="39" s="1"/>
  <c r="AB30" i="39" s="1"/>
  <c r="W30" i="39"/>
  <c r="AC30" i="39" s="1"/>
  <c r="AD30" i="39" s="1"/>
  <c r="AC31" i="32"/>
  <c r="AD31" i="32" s="1"/>
  <c r="AB28" i="38"/>
  <c r="AA28" i="38"/>
  <c r="V8" i="21"/>
  <c r="X8" i="21" s="1"/>
  <c r="U8" i="21"/>
  <c r="W8" i="21"/>
  <c r="AC8" i="21" s="1"/>
  <c r="AD8" i="21" s="1"/>
  <c r="V24" i="20"/>
  <c r="X24" i="20" s="1"/>
  <c r="AA24" i="20" s="1"/>
  <c r="AB24" i="20" s="1"/>
  <c r="U24" i="20"/>
  <c r="Y24" i="20" s="1"/>
  <c r="Z24" i="20" s="1"/>
  <c r="W24" i="20"/>
  <c r="AC24" i="20" s="1"/>
  <c r="AD24" i="20" s="1"/>
  <c r="W14" i="17"/>
  <c r="AC14" i="17" s="1"/>
  <c r="AD14" i="17" s="1"/>
  <c r="V14" i="17"/>
  <c r="X14" i="17" s="1"/>
  <c r="AA14" i="17" s="1"/>
  <c r="AB14" i="17" s="1"/>
  <c r="U14" i="17"/>
  <c r="P38" i="38"/>
  <c r="R8" i="20"/>
  <c r="Q38" i="20"/>
  <c r="W35" i="17"/>
  <c r="AC35" i="17" s="1"/>
  <c r="AD35" i="17" s="1"/>
  <c r="V35" i="17"/>
  <c r="X35" i="17" s="1"/>
  <c r="U35" i="17"/>
  <c r="Y35" i="17" s="1"/>
  <c r="Z35" i="17" s="1"/>
  <c r="W21" i="18"/>
  <c r="AC21" i="18" s="1"/>
  <c r="AD21" i="18" s="1"/>
  <c r="U21" i="18"/>
  <c r="V21" i="18"/>
  <c r="X21" i="18" s="1"/>
  <c r="W26" i="23"/>
  <c r="V26" i="23"/>
  <c r="X26" i="23" s="1"/>
  <c r="AA26" i="23" s="1"/>
  <c r="AB26" i="23" s="1"/>
  <c r="U26" i="23"/>
  <c r="W34" i="22"/>
  <c r="AC34" i="22" s="1"/>
  <c r="AD34" i="22" s="1"/>
  <c r="U34" i="22"/>
  <c r="Y34" i="22" s="1"/>
  <c r="Z34" i="22" s="1"/>
  <c r="V34" i="22"/>
  <c r="X34" i="22" s="1"/>
  <c r="V17" i="24"/>
  <c r="X17" i="24" s="1"/>
  <c r="U17" i="24"/>
  <c r="Y17" i="24" s="1"/>
  <c r="Z17" i="24" s="1"/>
  <c r="W17" i="24"/>
  <c r="W31" i="19"/>
  <c r="AC31" i="19" s="1"/>
  <c r="AD31" i="19" s="1"/>
  <c r="V31" i="19"/>
  <c r="X31" i="19" s="1"/>
  <c r="U31" i="19"/>
  <c r="AC37" i="34"/>
  <c r="AD37" i="34" s="1"/>
  <c r="U35" i="16"/>
  <c r="Y35" i="16" s="1"/>
  <c r="Z35" i="16" s="1"/>
  <c r="V35" i="16"/>
  <c r="X35" i="16" s="1"/>
  <c r="AA35" i="16" s="1"/>
  <c r="AB35" i="16" s="1"/>
  <c r="W35" i="16"/>
  <c r="AC35" i="16" s="1"/>
  <c r="AD35" i="16" s="1"/>
  <c r="Y29" i="23"/>
  <c r="Z29" i="23"/>
  <c r="U16" i="21"/>
  <c r="Y16" i="21" s="1"/>
  <c r="Z16" i="21" s="1"/>
  <c r="W16" i="21"/>
  <c r="V16" i="21"/>
  <c r="X16" i="21" s="1"/>
  <c r="AC30" i="28"/>
  <c r="AD30" i="28" s="1"/>
  <c r="Q38" i="26"/>
  <c r="B17" i="39"/>
  <c r="C16" i="39"/>
  <c r="AA24" i="21"/>
  <c r="AB24" i="21" s="1"/>
  <c r="AC17" i="1"/>
  <c r="AD17" i="1" s="1"/>
  <c r="U31" i="34"/>
  <c r="Y31" i="34" s="1"/>
  <c r="Z31" i="34" s="1"/>
  <c r="V31" i="34"/>
  <c r="X31" i="34" s="1"/>
  <c r="AA31" i="34" s="1"/>
  <c r="AB31" i="34" s="1"/>
  <c r="W31" i="34"/>
  <c r="AC31" i="34" s="1"/>
  <c r="AD31" i="34" s="1"/>
  <c r="R8" i="34"/>
  <c r="P38" i="34"/>
  <c r="V27" i="40"/>
  <c r="X27" i="40" s="1"/>
  <c r="U27" i="40"/>
  <c r="W27" i="40"/>
  <c r="U29" i="44"/>
  <c r="V29" i="44"/>
  <c r="X29" i="44" s="1"/>
  <c r="W29" i="44"/>
  <c r="W26" i="30"/>
  <c r="U26" i="30"/>
  <c r="V26" i="30"/>
  <c r="X26" i="30" s="1"/>
  <c r="W22" i="40"/>
  <c r="AC22" i="40" s="1"/>
  <c r="AD22" i="40" s="1"/>
  <c r="U22" i="40"/>
  <c r="Y22" i="40" s="1"/>
  <c r="Z22" i="40" s="1"/>
  <c r="V22" i="40"/>
  <c r="X22" i="40" s="1"/>
  <c r="V12" i="35"/>
  <c r="X12" i="35" s="1"/>
  <c r="AA12" i="35" s="1"/>
  <c r="AB12" i="35" s="1"/>
  <c r="W12" i="35"/>
  <c r="U12" i="35"/>
  <c r="Y12" i="35" s="1"/>
  <c r="Z12" i="35" s="1"/>
  <c r="S12" i="35"/>
  <c r="T12" i="35" s="1"/>
  <c r="U27" i="31"/>
  <c r="V27" i="31"/>
  <c r="X27" i="31" s="1"/>
  <c r="AA27" i="31" s="1"/>
  <c r="AB27" i="31" s="1"/>
  <c r="W27" i="31"/>
  <c r="AC27" i="31" s="1"/>
  <c r="AD27" i="31" s="1"/>
  <c r="U27" i="38"/>
  <c r="Y27" i="38" s="1"/>
  <c r="Z27" i="38" s="1"/>
  <c r="W27" i="38"/>
  <c r="V27" i="38"/>
  <c r="X27" i="38" s="1"/>
  <c r="AA27" i="38" s="1"/>
  <c r="AB27" i="38" s="1"/>
  <c r="U11" i="38"/>
  <c r="Y11" i="38" s="1"/>
  <c r="Z11" i="38" s="1"/>
  <c r="W11" i="38"/>
  <c r="AC11" i="38" s="1"/>
  <c r="AD11" i="38" s="1"/>
  <c r="V11" i="38"/>
  <c r="X11" i="38" s="1"/>
  <c r="AA11" i="38" s="1"/>
  <c r="AB11" i="38" s="1"/>
  <c r="S11" i="38"/>
  <c r="T11" i="38"/>
  <c r="V9" i="30"/>
  <c r="X9" i="30" s="1"/>
  <c r="U9" i="30"/>
  <c r="Y9" i="30" s="1"/>
  <c r="Z9" i="30" s="1"/>
  <c r="W9" i="30"/>
  <c r="AC9" i="30" s="1"/>
  <c r="AD9" i="30" s="1"/>
  <c r="U14" i="32"/>
  <c r="Y14" i="32" s="1"/>
  <c r="Z14" i="32" s="1"/>
  <c r="V14" i="32"/>
  <c r="X14" i="32" s="1"/>
  <c r="AA14" i="32" s="1"/>
  <c r="AB14" i="32" s="1"/>
  <c r="W14" i="32"/>
  <c r="AC14" i="32" s="1"/>
  <c r="AD14" i="32" s="1"/>
  <c r="V34" i="32"/>
  <c r="X34" i="32" s="1"/>
  <c r="U34" i="32"/>
  <c r="W34" i="32"/>
  <c r="W10" i="28"/>
  <c r="V10" i="28"/>
  <c r="X10" i="28" s="1"/>
  <c r="AA10" i="28" s="1"/>
  <c r="AB10" i="28" s="1"/>
  <c r="U10" i="28"/>
  <c r="Y10" i="28" s="1"/>
  <c r="Z10" i="28" s="1"/>
  <c r="U35" i="44"/>
  <c r="W35" i="44"/>
  <c r="AC35" i="44" s="1"/>
  <c r="AD35" i="44" s="1"/>
  <c r="V35" i="44"/>
  <c r="X35" i="44" s="1"/>
  <c r="AA35" i="44" s="1"/>
  <c r="AB35" i="44" s="1"/>
  <c r="V8" i="28"/>
  <c r="X8" i="28" s="1"/>
  <c r="AA8" i="28" s="1"/>
  <c r="AB8" i="28" s="1"/>
  <c r="W8" i="28"/>
  <c r="AC8" i="28" s="1"/>
  <c r="AD8" i="28" s="1"/>
  <c r="U8" i="28"/>
  <c r="Y8" i="28" s="1"/>
  <c r="Z8" i="28" s="1"/>
  <c r="U28" i="32"/>
  <c r="Y28" i="32" s="1"/>
  <c r="Z28" i="32" s="1"/>
  <c r="W28" i="32"/>
  <c r="V28" i="32"/>
  <c r="X28" i="32" s="1"/>
  <c r="AA28" i="32" s="1"/>
  <c r="AB28" i="32" s="1"/>
  <c r="AB24" i="36"/>
  <c r="AA24" i="36"/>
  <c r="Q38" i="32"/>
  <c r="U21" i="37"/>
  <c r="Y21" i="37" s="1"/>
  <c r="Z21" i="37" s="1"/>
  <c r="V21" i="37"/>
  <c r="X21" i="37" s="1"/>
  <c r="AA21" i="37" s="1"/>
  <c r="AB21" i="37" s="1"/>
  <c r="W21" i="37"/>
  <c r="Y30" i="35"/>
  <c r="Z30" i="35" s="1"/>
  <c r="AC36" i="37"/>
  <c r="AD36" i="37" s="1"/>
  <c r="Z31" i="32"/>
  <c r="Y31" i="32"/>
  <c r="Y28" i="40"/>
  <c r="Z28" i="40" s="1"/>
  <c r="AC23" i="30"/>
  <c r="AD23" i="30" s="1"/>
  <c r="AC27" i="44"/>
  <c r="AD27" i="44" s="1"/>
  <c r="R17" i="19"/>
  <c r="Q38" i="19"/>
  <c r="W12" i="17"/>
  <c r="AC12" i="17" s="1"/>
  <c r="AD12" i="17" s="1"/>
  <c r="V12" i="17"/>
  <c r="X12" i="17" s="1"/>
  <c r="AA12" i="17" s="1"/>
  <c r="AB12" i="17" s="1"/>
  <c r="U12" i="17"/>
  <c r="W32" i="21"/>
  <c r="AC32" i="21" s="1"/>
  <c r="AD32" i="21" s="1"/>
  <c r="V32" i="21"/>
  <c r="X32" i="21" s="1"/>
  <c r="AA32" i="21" s="1"/>
  <c r="AB32" i="21" s="1"/>
  <c r="U32" i="21"/>
  <c r="S8" i="38"/>
  <c r="T8" i="38" s="1"/>
  <c r="P38" i="22"/>
  <c r="R7" i="22"/>
  <c r="V36" i="23"/>
  <c r="X36" i="23" s="1"/>
  <c r="U36" i="23"/>
  <c r="Y36" i="23" s="1"/>
  <c r="Z36" i="23" s="1"/>
  <c r="W36" i="23"/>
  <c r="V29" i="17"/>
  <c r="X29" i="17" s="1"/>
  <c r="W29" i="17"/>
  <c r="U29" i="17"/>
  <c r="V18" i="21"/>
  <c r="X18" i="21" s="1"/>
  <c r="AA18" i="21" s="1"/>
  <c r="AB18" i="21" s="1"/>
  <c r="U18" i="21"/>
  <c r="Y18" i="21" s="1"/>
  <c r="Z18" i="21" s="1"/>
  <c r="W18" i="21"/>
  <c r="AC18" i="21" s="1"/>
  <c r="AD18" i="21" s="1"/>
  <c r="V24" i="23"/>
  <c r="X24" i="23" s="1"/>
  <c r="AA24" i="23" s="1"/>
  <c r="AB24" i="23" s="1"/>
  <c r="U24" i="23"/>
  <c r="Y24" i="23" s="1"/>
  <c r="Z24" i="23" s="1"/>
  <c r="W24" i="23"/>
  <c r="AC24" i="23" s="1"/>
  <c r="AD24" i="23" s="1"/>
  <c r="V11" i="24"/>
  <c r="X11" i="24" s="1"/>
  <c r="AA11" i="24" s="1"/>
  <c r="AB11" i="24" s="1"/>
  <c r="W11" i="24"/>
  <c r="AC11" i="24" s="1"/>
  <c r="AD11" i="24" s="1"/>
  <c r="V31" i="16"/>
  <c r="X31" i="16" s="1"/>
  <c r="AA31" i="16" s="1"/>
  <c r="AB31" i="16" s="1"/>
  <c r="U31" i="16"/>
  <c r="Y31" i="16" s="1"/>
  <c r="Z31" i="16" s="1"/>
  <c r="W31" i="16"/>
  <c r="AC31" i="16" s="1"/>
  <c r="AD31" i="16" s="1"/>
  <c r="U8" i="16"/>
  <c r="W8" i="16"/>
  <c r="AC8" i="16" s="1"/>
  <c r="AD8" i="16" s="1"/>
  <c r="V8" i="16"/>
  <c r="X8" i="16" s="1"/>
  <c r="V22" i="24"/>
  <c r="X22" i="24" s="1"/>
  <c r="AA22" i="24" s="1"/>
  <c r="AB22" i="24" s="1"/>
  <c r="V37" i="1"/>
  <c r="X37" i="1" s="1"/>
  <c r="U37" i="1"/>
  <c r="Y37" i="1" s="1"/>
  <c r="Z37" i="1" s="1"/>
  <c r="W37" i="1"/>
  <c r="U7" i="1"/>
  <c r="W7" i="1"/>
  <c r="V7" i="1"/>
  <c r="X7" i="1" s="1"/>
  <c r="S7" i="1"/>
  <c r="T7" i="1" s="1"/>
  <c r="P38" i="1"/>
  <c r="R14" i="1"/>
  <c r="V13" i="17"/>
  <c r="X13" i="17" s="1"/>
  <c r="AA13" i="17" s="1"/>
  <c r="AB13" i="17" s="1"/>
  <c r="U13" i="17"/>
  <c r="W13" i="17"/>
  <c r="AC13" i="17" s="1"/>
  <c r="AD13" i="17" s="1"/>
  <c r="B17" i="43"/>
  <c r="C16" i="43"/>
  <c r="S16" i="43"/>
  <c r="T16" i="43" s="1"/>
  <c r="Q38" i="1"/>
  <c r="T14" i="32"/>
  <c r="C20" i="34"/>
  <c r="B21" i="34"/>
  <c r="P38" i="16"/>
  <c r="S38" i="29"/>
  <c r="R8" i="30"/>
  <c r="P38" i="30"/>
  <c r="U23" i="38"/>
  <c r="Y23" i="38" s="1"/>
  <c r="Z23" i="38" s="1"/>
  <c r="W23" i="38"/>
  <c r="AC23" i="38" s="1"/>
  <c r="AD23" i="38" s="1"/>
  <c r="V23" i="38"/>
  <c r="X23" i="38" s="1"/>
  <c r="AA23" i="38" s="1"/>
  <c r="AB23" i="38" s="1"/>
  <c r="U25" i="40"/>
  <c r="V25" i="40"/>
  <c r="X25" i="40" s="1"/>
  <c r="W25" i="40"/>
  <c r="AC25" i="40" s="1"/>
  <c r="AD25" i="40" s="1"/>
  <c r="U14" i="44"/>
  <c r="W14" i="44"/>
  <c r="AC14" i="44" s="1"/>
  <c r="AD14" i="44" s="1"/>
  <c r="V14" i="44"/>
  <c r="X14" i="44" s="1"/>
  <c r="AA14" i="44" s="1"/>
  <c r="AB14" i="44" s="1"/>
  <c r="S14" i="44"/>
  <c r="T14" i="44"/>
  <c r="U23" i="31"/>
  <c r="W23" i="31"/>
  <c r="AC23" i="31" s="1"/>
  <c r="AD23" i="31" s="1"/>
  <c r="V23" i="31"/>
  <c r="X23" i="31" s="1"/>
  <c r="AA23" i="31" s="1"/>
  <c r="AB23" i="31" s="1"/>
  <c r="V8" i="40"/>
  <c r="X8" i="40" s="1"/>
  <c r="U8" i="40"/>
  <c r="Y8" i="40" s="1"/>
  <c r="Z8" i="40" s="1"/>
  <c r="W8" i="40"/>
  <c r="AC8" i="40" s="1"/>
  <c r="AD8" i="40" s="1"/>
  <c r="S8" i="40"/>
  <c r="T8" i="40" s="1"/>
  <c r="U26" i="34"/>
  <c r="V26" i="34"/>
  <c r="X26" i="34" s="1"/>
  <c r="W26" i="34"/>
  <c r="V37" i="36"/>
  <c r="X37" i="36" s="1"/>
  <c r="U37" i="36"/>
  <c r="W37" i="36"/>
  <c r="U33" i="41"/>
  <c r="V33" i="41"/>
  <c r="X33" i="41" s="1"/>
  <c r="AA33" i="41" s="1"/>
  <c r="AB33" i="41" s="1"/>
  <c r="W33" i="41"/>
  <c r="V9" i="42"/>
  <c r="X9" i="42" s="1"/>
  <c r="AA9" i="42" s="1"/>
  <c r="AB9" i="42" s="1"/>
  <c r="W9" i="42"/>
  <c r="S9" i="42"/>
  <c r="T9" i="42" s="1"/>
  <c r="U9" i="42"/>
  <c r="Y9" i="42" s="1"/>
  <c r="Z9" i="42" s="1"/>
  <c r="R20" i="31"/>
  <c r="P38" i="31"/>
  <c r="U16" i="27"/>
  <c r="W16" i="27"/>
  <c r="V16" i="27"/>
  <c r="X16" i="27" s="1"/>
  <c r="AA16" i="27" s="1"/>
  <c r="AB16" i="27" s="1"/>
  <c r="W20" i="39"/>
  <c r="AC20" i="39" s="1"/>
  <c r="AD20" i="39" s="1"/>
  <c r="V20" i="39"/>
  <c r="X20" i="39" s="1"/>
  <c r="AA20" i="39" s="1"/>
  <c r="AB20" i="39" s="1"/>
  <c r="U20" i="39"/>
  <c r="Y20" i="39" s="1"/>
  <c r="Z20" i="39" s="1"/>
  <c r="R38" i="33"/>
  <c r="S13" i="33"/>
  <c r="T13" i="33" s="1"/>
  <c r="U28" i="33"/>
  <c r="Y28" i="33" s="1"/>
  <c r="Z28" i="33" s="1"/>
  <c r="W28" i="33"/>
  <c r="AC28" i="33" s="1"/>
  <c r="AD28" i="33" s="1"/>
  <c r="V28" i="33"/>
  <c r="X28" i="33" s="1"/>
  <c r="AA28" i="33" s="1"/>
  <c r="AB28" i="33" s="1"/>
  <c r="W20" i="45"/>
  <c r="V20" i="45"/>
  <c r="X20" i="45" s="1"/>
  <c r="AA20" i="45" s="1"/>
  <c r="AB20" i="45" s="1"/>
  <c r="U20" i="45"/>
  <c r="Y20" i="45" s="1"/>
  <c r="Z20" i="45" s="1"/>
  <c r="R13" i="44"/>
  <c r="U16" i="36"/>
  <c r="V16" i="36"/>
  <c r="X16" i="36" s="1"/>
  <c r="W16" i="36"/>
  <c r="AC16" i="36" s="1"/>
  <c r="AD16" i="36" s="1"/>
  <c r="Y24" i="36"/>
  <c r="Z24" i="36" s="1"/>
  <c r="Y30" i="34"/>
  <c r="Z30" i="34" s="1"/>
  <c r="Y30" i="38"/>
  <c r="Z30" i="38" s="1"/>
  <c r="Y36" i="37"/>
  <c r="Z36" i="37" s="1"/>
  <c r="AB35" i="35"/>
  <c r="AA35" i="35"/>
  <c r="V15" i="27"/>
  <c r="X15" i="27" s="1"/>
  <c r="U15" i="27"/>
  <c r="W15" i="27"/>
  <c r="AC11" i="29"/>
  <c r="AD11" i="29"/>
  <c r="U29" i="22"/>
  <c r="V29" i="22"/>
  <c r="X29" i="22" s="1"/>
  <c r="W29" i="22"/>
  <c r="AC29" i="22" s="1"/>
  <c r="AD29" i="22" s="1"/>
  <c r="V13" i="21"/>
  <c r="X13" i="21" s="1"/>
  <c r="W13" i="21"/>
  <c r="AC13" i="21" s="1"/>
  <c r="AD13" i="21" s="1"/>
  <c r="U13" i="21"/>
  <c r="W34" i="18"/>
  <c r="U34" i="18"/>
  <c r="V34" i="18"/>
  <c r="X34" i="18" s="1"/>
  <c r="AA34" i="18" s="1"/>
  <c r="AB34" i="18" s="1"/>
  <c r="V30" i="21"/>
  <c r="X30" i="21" s="1"/>
  <c r="AA30" i="21" s="1"/>
  <c r="AB30" i="21" s="1"/>
  <c r="U30" i="21"/>
  <c r="Y30" i="21" s="1"/>
  <c r="Z30" i="21" s="1"/>
  <c r="W30" i="21"/>
  <c r="U24" i="16"/>
  <c r="Y24" i="16" s="1"/>
  <c r="Z24" i="16" s="1"/>
  <c r="V24" i="16"/>
  <c r="X24" i="16" s="1"/>
  <c r="W24" i="16"/>
  <c r="AC24" i="16" s="1"/>
  <c r="AD24" i="16" s="1"/>
  <c r="U16" i="16"/>
  <c r="V16" i="16"/>
  <c r="X16" i="16" s="1"/>
  <c r="AA16" i="16" s="1"/>
  <c r="AB16" i="16" s="1"/>
  <c r="W16" i="16"/>
  <c r="AC16" i="16" s="1"/>
  <c r="AD16" i="16" s="1"/>
  <c r="W22" i="23"/>
  <c r="AC22" i="23" s="1"/>
  <c r="AD22" i="23" s="1"/>
  <c r="V22" i="23"/>
  <c r="X22" i="23" s="1"/>
  <c r="U22" i="23"/>
  <c r="Y22" i="23" s="1"/>
  <c r="Z22" i="23" s="1"/>
  <c r="W17" i="23"/>
  <c r="V17" i="23"/>
  <c r="X17" i="23" s="1"/>
  <c r="U17" i="23"/>
  <c r="R9" i="23"/>
  <c r="Q38" i="23"/>
  <c r="W9" i="24"/>
  <c r="U9" i="24"/>
  <c r="V9" i="24"/>
  <c r="X9" i="24" s="1"/>
  <c r="S7" i="16"/>
  <c r="T7" i="16" s="1"/>
  <c r="W7" i="16"/>
  <c r="V7" i="16"/>
  <c r="X7" i="16" s="1"/>
  <c r="AA7" i="16" s="1"/>
  <c r="AB7" i="16" s="1"/>
  <c r="U7" i="16"/>
  <c r="Y7" i="16" s="1"/>
  <c r="Z7" i="16" s="1"/>
  <c r="R38" i="16"/>
  <c r="U20" i="1"/>
  <c r="Y20" i="1" s="1"/>
  <c r="Z20" i="1" s="1"/>
  <c r="V20" i="1"/>
  <c r="X20" i="1" s="1"/>
  <c r="W20" i="1"/>
  <c r="AC20" i="1" s="1"/>
  <c r="AD20" i="1" s="1"/>
  <c r="AC25" i="45"/>
  <c r="AD25" i="45" s="1"/>
  <c r="P38" i="21"/>
  <c r="C16" i="32"/>
  <c r="B17" i="32"/>
  <c r="S16" i="32"/>
  <c r="T16" i="32" s="1"/>
  <c r="U18" i="43"/>
  <c r="Y18" i="43" s="1"/>
  <c r="Z18" i="43" s="1"/>
  <c r="W18" i="43"/>
  <c r="V18" i="43"/>
  <c r="X18" i="43" s="1"/>
  <c r="AA18" i="43" s="1"/>
  <c r="AB18" i="43" s="1"/>
  <c r="W33" i="31"/>
  <c r="AC33" i="31" s="1"/>
  <c r="AD33" i="31" s="1"/>
  <c r="U33" i="31"/>
  <c r="Y33" i="31" s="1"/>
  <c r="Z33" i="31" s="1"/>
  <c r="V33" i="31"/>
  <c r="X33" i="31" s="1"/>
  <c r="AA33" i="31" s="1"/>
  <c r="AB33" i="31" s="1"/>
  <c r="W31" i="35"/>
  <c r="U31" i="35"/>
  <c r="Y31" i="35" s="1"/>
  <c r="Z31" i="35" s="1"/>
  <c r="V31" i="35"/>
  <c r="X31" i="35" s="1"/>
  <c r="W33" i="39"/>
  <c r="V33" i="39"/>
  <c r="X33" i="39" s="1"/>
  <c r="U33" i="39"/>
  <c r="Y33" i="39" s="1"/>
  <c r="Z33" i="39" s="1"/>
  <c r="R13" i="42"/>
  <c r="Q38" i="42"/>
  <c r="W11" i="44"/>
  <c r="V11" i="44"/>
  <c r="X11" i="44" s="1"/>
  <c r="U11" i="44"/>
  <c r="S11" i="44"/>
  <c r="T11" i="44" s="1"/>
  <c r="R23" i="33"/>
  <c r="P38" i="33"/>
  <c r="U24" i="34"/>
  <c r="Y24" i="34" s="1"/>
  <c r="Z24" i="34" s="1"/>
  <c r="W24" i="34"/>
  <c r="AC24" i="34" s="1"/>
  <c r="AD24" i="34" s="1"/>
  <c r="V24" i="34"/>
  <c r="X24" i="34" s="1"/>
  <c r="W29" i="41"/>
  <c r="AC29" i="41" s="1"/>
  <c r="AD29" i="41" s="1"/>
  <c r="V29" i="41"/>
  <c r="X29" i="41" s="1"/>
  <c r="AA29" i="41" s="1"/>
  <c r="AB29" i="41" s="1"/>
  <c r="U29" i="41"/>
  <c r="W36" i="35"/>
  <c r="AC36" i="35" s="1"/>
  <c r="AD36" i="35" s="1"/>
  <c r="U36" i="35"/>
  <c r="V36" i="35"/>
  <c r="X36" i="35" s="1"/>
  <c r="W29" i="45"/>
  <c r="U29" i="45"/>
  <c r="Y29" i="45" s="1"/>
  <c r="Z29" i="45" s="1"/>
  <c r="V29" i="45"/>
  <c r="X29" i="45" s="1"/>
  <c r="R14" i="43"/>
  <c r="Q38" i="43"/>
  <c r="R10" i="45"/>
  <c r="P38" i="45"/>
  <c r="V23" i="29"/>
  <c r="X23" i="29" s="1"/>
  <c r="AA23" i="29" s="1"/>
  <c r="AB23" i="29" s="1"/>
  <c r="U23" i="29"/>
  <c r="W23" i="29"/>
  <c r="AC23" i="29" s="1"/>
  <c r="AD23" i="29" s="1"/>
  <c r="V34" i="45"/>
  <c r="X34" i="45" s="1"/>
  <c r="AA34" i="45" s="1"/>
  <c r="AB34" i="45" s="1"/>
  <c r="U34" i="45"/>
  <c r="Y34" i="45" s="1"/>
  <c r="Z34" i="45" s="1"/>
  <c r="W34" i="45"/>
  <c r="V27" i="36"/>
  <c r="X27" i="36" s="1"/>
  <c r="AA27" i="36" s="1"/>
  <c r="AB27" i="36" s="1"/>
  <c r="W27" i="36"/>
  <c r="U27" i="36"/>
  <c r="S7" i="45"/>
  <c r="T7" i="45" s="1"/>
  <c r="W7" i="45"/>
  <c r="U7" i="45"/>
  <c r="V7" i="45"/>
  <c r="X7" i="45" s="1"/>
  <c r="AA7" i="45" s="1"/>
  <c r="AB7" i="45" s="1"/>
  <c r="V19" i="30"/>
  <c r="X19" i="30" s="1"/>
  <c r="AA19" i="30" s="1"/>
  <c r="AB19" i="30" s="1"/>
  <c r="W19" i="30"/>
  <c r="AC19" i="30" s="1"/>
  <c r="AD19" i="30" s="1"/>
  <c r="U19" i="30"/>
  <c r="W30" i="31"/>
  <c r="AC30" i="31" s="1"/>
  <c r="AD30" i="31" s="1"/>
  <c r="U30" i="31"/>
  <c r="Y30" i="31" s="1"/>
  <c r="Z30" i="31" s="1"/>
  <c r="V30" i="31"/>
  <c r="X30" i="31" s="1"/>
  <c r="AD24" i="37"/>
  <c r="AC24" i="37"/>
  <c r="AC22" i="35"/>
  <c r="AD22" i="35" s="1"/>
  <c r="Y31" i="31"/>
  <c r="Z31" i="31" s="1"/>
  <c r="Y12" i="32"/>
  <c r="Z12" i="32" s="1"/>
  <c r="W34" i="31"/>
  <c r="AC34" i="31" s="1"/>
  <c r="AD34" i="31" s="1"/>
  <c r="V34" i="31"/>
  <c r="X34" i="31" s="1"/>
  <c r="AA34" i="31" s="1"/>
  <c r="AB34" i="31" s="1"/>
  <c r="U34" i="31"/>
  <c r="Y13" i="32"/>
  <c r="Z13" i="32" s="1"/>
  <c r="AC35" i="35"/>
  <c r="AD35" i="35" s="1"/>
  <c r="Y14" i="42"/>
  <c r="Z14" i="42"/>
  <c r="W23" i="22"/>
  <c r="AC23" i="22" s="1"/>
  <c r="AD23" i="22" s="1"/>
  <c r="V23" i="22"/>
  <c r="X23" i="22" s="1"/>
  <c r="AA23" i="22" s="1"/>
  <c r="AB23" i="22" s="1"/>
  <c r="U23" i="22"/>
  <c r="V11" i="21"/>
  <c r="X11" i="21" s="1"/>
  <c r="U11" i="21"/>
  <c r="W11" i="21"/>
  <c r="U23" i="21"/>
  <c r="W23" i="21"/>
  <c r="AC23" i="21" s="1"/>
  <c r="AD23" i="21" s="1"/>
  <c r="V23" i="21"/>
  <c r="X23" i="21" s="1"/>
  <c r="AA23" i="21" s="1"/>
  <c r="AB23" i="21" s="1"/>
  <c r="R11" i="17"/>
  <c r="Q38" i="17"/>
  <c r="U28" i="17"/>
  <c r="Y28" i="17" s="1"/>
  <c r="Z28" i="17" s="1"/>
  <c r="V28" i="17"/>
  <c r="X28" i="17" s="1"/>
  <c r="AA28" i="17" s="1"/>
  <c r="AB28" i="17" s="1"/>
  <c r="W28" i="17"/>
  <c r="V15" i="23"/>
  <c r="X15" i="23" s="1"/>
  <c r="AA15" i="23" s="1"/>
  <c r="AB15" i="23" s="1"/>
  <c r="U15" i="23"/>
  <c r="Y15" i="23" s="1"/>
  <c r="Z15" i="23" s="1"/>
  <c r="W15" i="23"/>
  <c r="U29" i="24"/>
  <c r="Y29" i="24" s="1"/>
  <c r="Z29" i="24" s="1"/>
  <c r="V29" i="24"/>
  <c r="X29" i="24" s="1"/>
  <c r="W29" i="24"/>
  <c r="AC29" i="24" s="1"/>
  <c r="AD29" i="24" s="1"/>
  <c r="W23" i="1"/>
  <c r="U23" i="1"/>
  <c r="R9" i="21"/>
  <c r="W18" i="24"/>
  <c r="AC18" i="24" s="1"/>
  <c r="AD18" i="24" s="1"/>
  <c r="V18" i="24"/>
  <c r="X18" i="24" s="1"/>
  <c r="U18" i="24"/>
  <c r="V20" i="21"/>
  <c r="X20" i="21" s="1"/>
  <c r="U20" i="21"/>
  <c r="Y20" i="21" s="1"/>
  <c r="Z20" i="21" s="1"/>
  <c r="W20" i="21"/>
  <c r="AC20" i="21" s="1"/>
  <c r="AD20" i="21" s="1"/>
  <c r="V33" i="23"/>
  <c r="X33" i="23" s="1"/>
  <c r="W33" i="23"/>
  <c r="AC33" i="23" s="1"/>
  <c r="AD33" i="23" s="1"/>
  <c r="U33" i="23"/>
  <c r="U26" i="1"/>
  <c r="V26" i="1"/>
  <c r="X26" i="1" s="1"/>
  <c r="R38" i="27"/>
  <c r="AC35" i="43"/>
  <c r="AD35" i="43"/>
  <c r="V13" i="24"/>
  <c r="X13" i="24" s="1"/>
  <c r="W13" i="24"/>
  <c r="AC13" i="24" s="1"/>
  <c r="AD13" i="24" s="1"/>
  <c r="U13" i="24"/>
  <c r="T14" i="35"/>
  <c r="C13" i="20"/>
  <c r="B14" i="20"/>
  <c r="AC22" i="21"/>
  <c r="AD22" i="21" s="1"/>
  <c r="B18" i="36"/>
  <c r="S17" i="36"/>
  <c r="T17" i="36" s="1"/>
  <c r="C17" i="36"/>
  <c r="V37" i="32"/>
  <c r="X37" i="32" s="1"/>
  <c r="AA37" i="32" s="1"/>
  <c r="AB37" i="32" s="1"/>
  <c r="U37" i="32"/>
  <c r="Y37" i="32" s="1"/>
  <c r="Z37" i="32" s="1"/>
  <c r="W37" i="32"/>
  <c r="AC37" i="32" s="1"/>
  <c r="AD37" i="32" s="1"/>
  <c r="V24" i="35"/>
  <c r="X24" i="35" s="1"/>
  <c r="U24" i="35"/>
  <c r="Y24" i="35" s="1"/>
  <c r="Z24" i="35" s="1"/>
  <c r="W24" i="35"/>
  <c r="U28" i="39"/>
  <c r="Y28" i="39" s="1"/>
  <c r="Z28" i="39" s="1"/>
  <c r="W28" i="39"/>
  <c r="V28" i="39"/>
  <c r="X28" i="39" s="1"/>
  <c r="AA28" i="39" s="1"/>
  <c r="AB28" i="39" s="1"/>
  <c r="U17" i="41"/>
  <c r="Y17" i="41" s="1"/>
  <c r="Z17" i="41" s="1"/>
  <c r="V17" i="41"/>
  <c r="X17" i="41" s="1"/>
  <c r="W17" i="41"/>
  <c r="W33" i="43"/>
  <c r="V33" i="43"/>
  <c r="X33" i="43" s="1"/>
  <c r="U33" i="43"/>
  <c r="W22" i="34"/>
  <c r="AC22" i="34" s="1"/>
  <c r="AD22" i="34" s="1"/>
  <c r="V22" i="34"/>
  <c r="X22" i="34" s="1"/>
  <c r="AA22" i="34" s="1"/>
  <c r="AB22" i="34" s="1"/>
  <c r="U22" i="34"/>
  <c r="Y22" i="34" s="1"/>
  <c r="Z22" i="34" s="1"/>
  <c r="V20" i="32"/>
  <c r="X20" i="32" s="1"/>
  <c r="U20" i="32"/>
  <c r="W20" i="32"/>
  <c r="P38" i="36"/>
  <c r="R11" i="36"/>
  <c r="V22" i="41"/>
  <c r="X22" i="41" s="1"/>
  <c r="U22" i="41"/>
  <c r="Y22" i="41" s="1"/>
  <c r="Z22" i="41" s="1"/>
  <c r="W22" i="41"/>
  <c r="V24" i="44"/>
  <c r="X24" i="44" s="1"/>
  <c r="U24" i="44"/>
  <c r="W24" i="44"/>
  <c r="U22" i="43"/>
  <c r="Y22" i="43" s="1"/>
  <c r="Z22" i="43" s="1"/>
  <c r="W22" i="43"/>
  <c r="AC22" i="43" s="1"/>
  <c r="AD22" i="43" s="1"/>
  <c r="V22" i="43"/>
  <c r="X22" i="43" s="1"/>
  <c r="AA22" i="43" s="1"/>
  <c r="AB22" i="43" s="1"/>
  <c r="W28" i="45"/>
  <c r="AC28" i="45" s="1"/>
  <c r="AD28" i="45" s="1"/>
  <c r="V28" i="45"/>
  <c r="X28" i="45" s="1"/>
  <c r="AA28" i="45" s="1"/>
  <c r="AB28" i="45" s="1"/>
  <c r="U28" i="45"/>
  <c r="Y28" i="45" s="1"/>
  <c r="Z28" i="45" s="1"/>
  <c r="W21" i="39"/>
  <c r="AC21" i="39" s="1"/>
  <c r="AD21" i="39" s="1"/>
  <c r="V21" i="39"/>
  <c r="X21" i="39" s="1"/>
  <c r="AA21" i="39" s="1"/>
  <c r="AB21" i="39" s="1"/>
  <c r="U21" i="39"/>
  <c r="Y21" i="39" s="1"/>
  <c r="Z21" i="39" s="1"/>
  <c r="U26" i="28"/>
  <c r="W26" i="28"/>
  <c r="AC26" i="28" s="1"/>
  <c r="AD26" i="28" s="1"/>
  <c r="V26" i="28"/>
  <c r="X26" i="28" s="1"/>
  <c r="V32" i="42"/>
  <c r="X32" i="42" s="1"/>
  <c r="U32" i="42"/>
  <c r="W32" i="42"/>
  <c r="AC32" i="42" s="1"/>
  <c r="AD32" i="42" s="1"/>
  <c r="V8" i="41"/>
  <c r="X8" i="41" s="1"/>
  <c r="AA8" i="41" s="1"/>
  <c r="AB8" i="41" s="1"/>
  <c r="U8" i="41"/>
  <c r="W8" i="41"/>
  <c r="AC8" i="41" s="1"/>
  <c r="AD8" i="41" s="1"/>
  <c r="S8" i="41"/>
  <c r="T8" i="41" s="1"/>
  <c r="Y30" i="29"/>
  <c r="Z30" i="29" s="1"/>
  <c r="AA18" i="38"/>
  <c r="AB18" i="38"/>
  <c r="AC12" i="32"/>
  <c r="AD12" i="32"/>
  <c r="U31" i="45"/>
  <c r="Y31" i="45" s="1"/>
  <c r="Z31" i="45" s="1"/>
  <c r="W31" i="45"/>
  <c r="AC31" i="45" s="1"/>
  <c r="AD31" i="45" s="1"/>
  <c r="V31" i="45"/>
  <c r="X31" i="45" s="1"/>
  <c r="AA31" i="45" s="1"/>
  <c r="AB31" i="45" s="1"/>
  <c r="AA13" i="32"/>
  <c r="AB13" i="32" s="1"/>
  <c r="AD24" i="26"/>
  <c r="AC24" i="26"/>
  <c r="AA7" i="31"/>
  <c r="AB7" i="31" s="1"/>
  <c r="AC14" i="42"/>
  <c r="AD14" i="42" s="1"/>
  <c r="V30" i="17"/>
  <c r="X30" i="17" s="1"/>
  <c r="U30" i="17"/>
  <c r="V22" i="18"/>
  <c r="X22" i="18" s="1"/>
  <c r="AA22" i="18" s="1"/>
  <c r="AB22" i="18" s="1"/>
  <c r="U22" i="18"/>
  <c r="W35" i="22"/>
  <c r="AC35" i="22" s="1"/>
  <c r="AD35" i="22" s="1"/>
  <c r="V35" i="22"/>
  <c r="X35" i="22" s="1"/>
  <c r="U35" i="22"/>
  <c r="Y35" i="22" s="1"/>
  <c r="Z35" i="22" s="1"/>
  <c r="W33" i="22"/>
  <c r="AC33" i="22" s="1"/>
  <c r="AD33" i="22" s="1"/>
  <c r="U33" i="22"/>
  <c r="Y33" i="22" s="1"/>
  <c r="Z33" i="22" s="1"/>
  <c r="V33" i="22"/>
  <c r="X33" i="22" s="1"/>
  <c r="W32" i="19"/>
  <c r="V32" i="19"/>
  <c r="X32" i="19" s="1"/>
  <c r="U32" i="19"/>
  <c r="Y32" i="19" s="1"/>
  <c r="Z32" i="19" s="1"/>
  <c r="W37" i="18"/>
  <c r="AC37" i="18" s="1"/>
  <c r="AD37" i="18" s="1"/>
  <c r="U37" i="18"/>
  <c r="V37" i="18"/>
  <c r="X37" i="18" s="1"/>
  <c r="AA37" i="18" s="1"/>
  <c r="AB37" i="18" s="1"/>
  <c r="W8" i="18"/>
  <c r="U8" i="18"/>
  <c r="Y8" i="18" s="1"/>
  <c r="Z8" i="18" s="1"/>
  <c r="V8" i="18"/>
  <c r="X8" i="18" s="1"/>
  <c r="V32" i="18"/>
  <c r="X32" i="18" s="1"/>
  <c r="AA32" i="18" s="1"/>
  <c r="AB32" i="18" s="1"/>
  <c r="U32" i="18"/>
  <c r="W32" i="18"/>
  <c r="AC32" i="18" s="1"/>
  <c r="AD32" i="18" s="1"/>
  <c r="V13" i="23"/>
  <c r="X13" i="23" s="1"/>
  <c r="W13" i="23"/>
  <c r="AC13" i="23" s="1"/>
  <c r="AD13" i="23" s="1"/>
  <c r="U13" i="23"/>
  <c r="V27" i="24"/>
  <c r="X27" i="24" s="1"/>
  <c r="W27" i="24"/>
  <c r="W26" i="17"/>
  <c r="U26" i="17"/>
  <c r="V26" i="17"/>
  <c r="X26" i="17" s="1"/>
  <c r="AA26" i="17" s="1"/>
  <c r="AB26" i="17" s="1"/>
  <c r="W14" i="22"/>
  <c r="AC14" i="22" s="1"/>
  <c r="AD14" i="22" s="1"/>
  <c r="V14" i="22"/>
  <c r="X14" i="22" s="1"/>
  <c r="U14" i="22"/>
  <c r="Y14" i="22" s="1"/>
  <c r="Z14" i="22" s="1"/>
  <c r="W13" i="16"/>
  <c r="V13" i="16"/>
  <c r="X13" i="16" s="1"/>
  <c r="U13" i="16"/>
  <c r="Y13" i="16" s="1"/>
  <c r="Z13" i="16" s="1"/>
  <c r="AA9" i="44"/>
  <c r="AB9" i="44"/>
  <c r="Y12" i="27"/>
  <c r="Z12" i="27" s="1"/>
  <c r="AA27" i="17"/>
  <c r="AB27" i="17"/>
  <c r="Y17" i="21"/>
  <c r="Z17" i="21"/>
  <c r="AC20" i="23"/>
  <c r="AD20" i="23"/>
  <c r="B19" i="40"/>
  <c r="S18" i="40"/>
  <c r="T18" i="40" s="1"/>
  <c r="C18" i="40"/>
  <c r="T16" i="33"/>
  <c r="C16" i="33"/>
  <c r="S16" i="33"/>
  <c r="B17" i="33"/>
  <c r="AC16" i="17"/>
  <c r="AD16" i="17" s="1"/>
  <c r="U29" i="37"/>
  <c r="W29" i="37"/>
  <c r="V29" i="37"/>
  <c r="X29" i="37" s="1"/>
  <c r="U7" i="36"/>
  <c r="S7" i="36"/>
  <c r="V7" i="36"/>
  <c r="X7" i="36" s="1"/>
  <c r="T7" i="36"/>
  <c r="W7" i="36"/>
  <c r="V9" i="40"/>
  <c r="X9" i="40" s="1"/>
  <c r="U9" i="40"/>
  <c r="W9" i="40"/>
  <c r="S9" i="40"/>
  <c r="T9" i="40" s="1"/>
  <c r="R38" i="40"/>
  <c r="AA37" i="30"/>
  <c r="AB37" i="30"/>
  <c r="AA33" i="30"/>
  <c r="AB33" i="30" s="1"/>
  <c r="AC34" i="29"/>
  <c r="AD34" i="29" s="1"/>
  <c r="Y18" i="26"/>
  <c r="Z18" i="26" s="1"/>
  <c r="Y13" i="33"/>
  <c r="Z13" i="33"/>
  <c r="AC35" i="31"/>
  <c r="AD35" i="31" s="1"/>
  <c r="W35" i="32"/>
  <c r="U35" i="32"/>
  <c r="V35" i="32"/>
  <c r="X35" i="32" s="1"/>
  <c r="W21" i="32"/>
  <c r="U21" i="32"/>
  <c r="V21" i="32"/>
  <c r="X21" i="32" s="1"/>
  <c r="R38" i="32"/>
  <c r="V36" i="43"/>
  <c r="X36" i="43" s="1"/>
  <c r="W36" i="43"/>
  <c r="U36" i="43"/>
  <c r="W36" i="45"/>
  <c r="V36" i="45"/>
  <c r="X36" i="45" s="1"/>
  <c r="U36" i="45"/>
  <c r="U30" i="44"/>
  <c r="W30" i="44"/>
  <c r="V30" i="44"/>
  <c r="X30" i="44" s="1"/>
  <c r="AC12" i="29"/>
  <c r="AD12" i="29" s="1"/>
  <c r="AC32" i="30"/>
  <c r="AD32" i="30" s="1"/>
  <c r="Y21" i="30"/>
  <c r="Z21" i="30" s="1"/>
  <c r="W15" i="35"/>
  <c r="U15" i="35"/>
  <c r="V15" i="35"/>
  <c r="X15" i="35" s="1"/>
  <c r="R38" i="35"/>
  <c r="Z14" i="27"/>
  <c r="Y14" i="27"/>
  <c r="AC12" i="30"/>
  <c r="AD12" i="30" s="1"/>
  <c r="Z13" i="28"/>
  <c r="Y13" i="28"/>
  <c r="AA8" i="38"/>
  <c r="AB8" i="38"/>
  <c r="Y17" i="33"/>
  <c r="Z17" i="33" s="1"/>
  <c r="AA13" i="33"/>
  <c r="AB13" i="33" s="1"/>
  <c r="AA15" i="43"/>
  <c r="AB15" i="43" s="1"/>
  <c r="AA32" i="43"/>
  <c r="AB32" i="43" s="1"/>
  <c r="Z24" i="30"/>
  <c r="Y24" i="30"/>
  <c r="AC21" i="27"/>
  <c r="AD21" i="27" s="1"/>
  <c r="Y10" i="32"/>
  <c r="Z10" i="32" s="1"/>
  <c r="AC34" i="34"/>
  <c r="AD34" i="34" s="1"/>
  <c r="Y36" i="31"/>
  <c r="Z36" i="31" s="1"/>
  <c r="Y19" i="35"/>
  <c r="Z19" i="35" s="1"/>
  <c r="Y21" i="36"/>
  <c r="Z21" i="36" s="1"/>
  <c r="AA16" i="29"/>
  <c r="AB16" i="29"/>
  <c r="Y18" i="29"/>
  <c r="Z18" i="29" s="1"/>
  <c r="U20" i="42"/>
  <c r="W20" i="42"/>
  <c r="V20" i="42"/>
  <c r="X20" i="42" s="1"/>
  <c r="AC28" i="41"/>
  <c r="AD28" i="41"/>
  <c r="AC32" i="40"/>
  <c r="AD32" i="40"/>
  <c r="AA20" i="38"/>
  <c r="AB20" i="38" s="1"/>
  <c r="Q38" i="37"/>
  <c r="P38" i="37"/>
  <c r="AC13" i="43"/>
  <c r="AD13" i="43" s="1"/>
  <c r="AA14" i="41"/>
  <c r="AB14" i="41" s="1"/>
  <c r="AA35" i="41"/>
  <c r="AB35" i="41" s="1"/>
  <c r="Y14" i="40"/>
  <c r="Z14" i="40"/>
  <c r="W29" i="21"/>
  <c r="U29" i="21"/>
  <c r="V29" i="21"/>
  <c r="X29" i="21" s="1"/>
  <c r="AC21" i="24"/>
  <c r="AA30" i="16"/>
  <c r="AB30" i="16" s="1"/>
  <c r="AA7" i="24"/>
  <c r="AB7" i="24" s="1"/>
  <c r="AA9" i="1"/>
  <c r="AB9" i="1" s="1"/>
  <c r="S11" i="1"/>
  <c r="T11" i="1" s="1"/>
  <c r="C11" i="1"/>
  <c r="B12" i="1"/>
  <c r="C14" i="19"/>
  <c r="S14" i="19"/>
  <c r="T14" i="19" s="1"/>
  <c r="B15" i="19"/>
  <c r="S38" i="27"/>
  <c r="S38" i="30"/>
  <c r="W11" i="37"/>
  <c r="U11" i="37"/>
  <c r="V11" i="37"/>
  <c r="X11" i="37" s="1"/>
  <c r="S11" i="37"/>
  <c r="T11" i="37"/>
  <c r="U37" i="42"/>
  <c r="W37" i="42"/>
  <c r="V37" i="42"/>
  <c r="X37" i="42" s="1"/>
  <c r="AA17" i="31"/>
  <c r="AB17" i="31" s="1"/>
  <c r="AA17" i="30"/>
  <c r="AB17" i="30" s="1"/>
  <c r="AC33" i="28"/>
  <c r="AD33" i="28" s="1"/>
  <c r="Y8" i="38"/>
  <c r="Z8" i="38" s="1"/>
  <c r="AC24" i="41"/>
  <c r="AD24" i="41" s="1"/>
  <c r="W10" i="30"/>
  <c r="V10" i="30"/>
  <c r="X10" i="30" s="1"/>
  <c r="U10" i="30"/>
  <c r="R38" i="30"/>
  <c r="U28" i="34"/>
  <c r="V28" i="34"/>
  <c r="X28" i="34" s="1"/>
  <c r="W28" i="34"/>
  <c r="U12" i="39"/>
  <c r="W12" i="39"/>
  <c r="V12" i="39"/>
  <c r="X12" i="39" s="1"/>
  <c r="R38" i="39"/>
  <c r="S12" i="39"/>
  <c r="T12" i="39" s="1"/>
  <c r="AA37" i="31"/>
  <c r="AB37" i="31" s="1"/>
  <c r="AB29" i="30"/>
  <c r="AA29" i="30"/>
  <c r="U29" i="34"/>
  <c r="W29" i="34"/>
  <c r="V29" i="34"/>
  <c r="X29" i="34" s="1"/>
  <c r="U28" i="37"/>
  <c r="V28" i="37"/>
  <c r="X28" i="37" s="1"/>
  <c r="W28" i="37"/>
  <c r="W18" i="34"/>
  <c r="V18" i="34"/>
  <c r="X18" i="34" s="1"/>
  <c r="U18" i="34"/>
  <c r="S18" i="34"/>
  <c r="T18" i="34" s="1"/>
  <c r="U36" i="36"/>
  <c r="W36" i="36"/>
  <c r="V36" i="36"/>
  <c r="X36" i="36" s="1"/>
  <c r="U34" i="43"/>
  <c r="W34" i="43"/>
  <c r="V34" i="43"/>
  <c r="X34" i="43" s="1"/>
  <c r="V34" i="40"/>
  <c r="X34" i="40" s="1"/>
  <c r="U34" i="40"/>
  <c r="W34" i="40"/>
  <c r="U10" i="37"/>
  <c r="V10" i="37"/>
  <c r="X10" i="37" s="1"/>
  <c r="W10" i="37"/>
  <c r="S10" i="37"/>
  <c r="T10" i="37" s="1"/>
  <c r="U16" i="44"/>
  <c r="W16" i="44"/>
  <c r="V16" i="44"/>
  <c r="X16" i="44" s="1"/>
  <c r="R38" i="44"/>
  <c r="S16" i="44"/>
  <c r="T16" i="44" s="1"/>
  <c r="AA12" i="29"/>
  <c r="AB12" i="29" s="1"/>
  <c r="Y32" i="30"/>
  <c r="Z32" i="30" s="1"/>
  <c r="AC37" i="31"/>
  <c r="AD37" i="31" s="1"/>
  <c r="AC21" i="30"/>
  <c r="AD21" i="30" s="1"/>
  <c r="AC29" i="30"/>
  <c r="AD29" i="30"/>
  <c r="AA33" i="28"/>
  <c r="AB33" i="28" s="1"/>
  <c r="AC14" i="27"/>
  <c r="AD14" i="27" s="1"/>
  <c r="Z12" i="30"/>
  <c r="Y12" i="30"/>
  <c r="AA18" i="26"/>
  <c r="AB18" i="26" s="1"/>
  <c r="AC8" i="38"/>
  <c r="AD8" i="38" s="1"/>
  <c r="AA17" i="33"/>
  <c r="AB17" i="33"/>
  <c r="AD13" i="33"/>
  <c r="AC13" i="33"/>
  <c r="AA24" i="37"/>
  <c r="AB24" i="37" s="1"/>
  <c r="AA23" i="43"/>
  <c r="AB23" i="43" s="1"/>
  <c r="Y32" i="43"/>
  <c r="Z32" i="43"/>
  <c r="AC24" i="30"/>
  <c r="AD24" i="30" s="1"/>
  <c r="Y13" i="30"/>
  <c r="Z13" i="30"/>
  <c r="AD33" i="36"/>
  <c r="AC33" i="36"/>
  <c r="Y15" i="34"/>
  <c r="Z15" i="34" s="1"/>
  <c r="Y34" i="34"/>
  <c r="Z34" i="34" s="1"/>
  <c r="AA28" i="41"/>
  <c r="AB28" i="41"/>
  <c r="R38" i="34"/>
  <c r="AC21" i="36"/>
  <c r="AD21" i="36" s="1"/>
  <c r="Y16" i="29"/>
  <c r="Z16" i="29" s="1"/>
  <c r="Y18" i="41"/>
  <c r="Z18" i="41"/>
  <c r="Y28" i="41"/>
  <c r="Z28" i="41" s="1"/>
  <c r="AA32" i="40"/>
  <c r="AB32" i="40" s="1"/>
  <c r="AC20" i="38"/>
  <c r="AD20" i="38" s="1"/>
  <c r="V7" i="37"/>
  <c r="X7" i="37" s="1"/>
  <c r="S7" i="37"/>
  <c r="W7" i="37"/>
  <c r="R38" i="37"/>
  <c r="U7" i="37"/>
  <c r="T7" i="37"/>
  <c r="W26" i="37"/>
  <c r="V26" i="37"/>
  <c r="X26" i="37" s="1"/>
  <c r="U26" i="37"/>
  <c r="AA35" i="42"/>
  <c r="AB35" i="42" s="1"/>
  <c r="Y14" i="41"/>
  <c r="Z14" i="41" s="1"/>
  <c r="AC35" i="41"/>
  <c r="AD35" i="41" s="1"/>
  <c r="V31" i="23"/>
  <c r="X31" i="23" s="1"/>
  <c r="U31" i="23"/>
  <c r="W31" i="23"/>
  <c r="R38" i="23"/>
  <c r="U19" i="17"/>
  <c r="W19" i="17"/>
  <c r="V19" i="17"/>
  <c r="X19" i="17" s="1"/>
  <c r="R38" i="17"/>
  <c r="W11" i="20"/>
  <c r="V11" i="20"/>
  <c r="X11" i="20" s="1"/>
  <c r="U11" i="20"/>
  <c r="R38" i="20"/>
  <c r="S11" i="20"/>
  <c r="T11" i="20" s="1"/>
  <c r="Y16" i="20"/>
  <c r="Z16" i="20" s="1"/>
  <c r="AC30" i="16"/>
  <c r="AD30" i="16" s="1"/>
  <c r="AC15" i="1"/>
  <c r="AD15" i="1" s="1"/>
  <c r="W33" i="35"/>
  <c r="U33" i="35"/>
  <c r="V33" i="35"/>
  <c r="X33" i="35" s="1"/>
  <c r="U26" i="45"/>
  <c r="W26" i="45"/>
  <c r="V26" i="45"/>
  <c r="X26" i="45" s="1"/>
  <c r="R38" i="45"/>
  <c r="U8" i="42"/>
  <c r="W8" i="42"/>
  <c r="V8" i="42"/>
  <c r="X8" i="42" s="1"/>
  <c r="S8" i="42"/>
  <c r="T8" i="42" s="1"/>
  <c r="Y37" i="31"/>
  <c r="Z37" i="31"/>
  <c r="AB13" i="28"/>
  <c r="AA13" i="28"/>
  <c r="Y24" i="37"/>
  <c r="Z24" i="37" s="1"/>
  <c r="AA24" i="30"/>
  <c r="AB24" i="30" s="1"/>
  <c r="AC10" i="32"/>
  <c r="AD10" i="32" s="1"/>
  <c r="AA13" i="30"/>
  <c r="AB13" i="30" s="1"/>
  <c r="AA33" i="36"/>
  <c r="AB33" i="36" s="1"/>
  <c r="AC15" i="34"/>
  <c r="AD15" i="34" s="1"/>
  <c r="AB36" i="31"/>
  <c r="AA36" i="31"/>
  <c r="U25" i="30"/>
  <c r="W25" i="30"/>
  <c r="V25" i="30"/>
  <c r="X25" i="30" s="1"/>
  <c r="AA12" i="36"/>
  <c r="AB12" i="36" s="1"/>
  <c r="AC16" i="29"/>
  <c r="AD16" i="29" s="1"/>
  <c r="W14" i="29"/>
  <c r="V14" i="29"/>
  <c r="X14" i="29" s="1"/>
  <c r="U14" i="29"/>
  <c r="U15" i="28"/>
  <c r="R38" i="28"/>
  <c r="W15" i="28"/>
  <c r="V15" i="28"/>
  <c r="X15" i="28" s="1"/>
  <c r="AA18" i="41"/>
  <c r="AB18" i="41" s="1"/>
  <c r="Y32" i="40"/>
  <c r="Z32" i="40"/>
  <c r="U32" i="39"/>
  <c r="W32" i="39"/>
  <c r="V32" i="39"/>
  <c r="X32" i="39" s="1"/>
  <c r="AA13" i="43"/>
  <c r="AB13" i="43" s="1"/>
  <c r="AC35" i="42"/>
  <c r="AD35" i="42"/>
  <c r="AC14" i="41"/>
  <c r="AD14" i="41" s="1"/>
  <c r="AA14" i="40"/>
  <c r="AB14" i="40" s="1"/>
  <c r="U13" i="20"/>
  <c r="W13" i="20"/>
  <c r="V13" i="20"/>
  <c r="X13" i="20" s="1"/>
  <c r="AD22" i="18"/>
  <c r="AC22" i="18"/>
  <c r="AC30" i="20"/>
  <c r="AD30" i="20" s="1"/>
  <c r="B19" i="42"/>
  <c r="S18" i="42"/>
  <c r="T18" i="42" s="1"/>
  <c r="C18" i="42"/>
  <c r="T38" i="29"/>
  <c r="S4" i="29" s="1"/>
  <c r="J4" i="29"/>
  <c r="S13" i="20"/>
  <c r="T13" i="20" s="1"/>
  <c r="S15" i="35"/>
  <c r="S38" i="26"/>
  <c r="V19" i="37"/>
  <c r="X19" i="37" s="1"/>
  <c r="W19" i="37"/>
  <c r="U19" i="37"/>
  <c r="AA14" i="27"/>
  <c r="AB14" i="27" s="1"/>
  <c r="Y9" i="32"/>
  <c r="Z9" i="32" s="1"/>
  <c r="Y23" i="43"/>
  <c r="Z23" i="43" s="1"/>
  <c r="R14" i="36"/>
  <c r="Q38" i="36"/>
  <c r="W14" i="31"/>
  <c r="U14" i="31"/>
  <c r="V14" i="31"/>
  <c r="X14" i="31" s="1"/>
  <c r="R38" i="31"/>
  <c r="S14" i="31"/>
  <c r="T14" i="31" s="1"/>
  <c r="W30" i="32"/>
  <c r="V30" i="32"/>
  <c r="X30" i="32" s="1"/>
  <c r="U30" i="32"/>
  <c r="U22" i="42"/>
  <c r="W22" i="42"/>
  <c r="V22" i="42"/>
  <c r="X22" i="42" s="1"/>
  <c r="W13" i="39"/>
  <c r="V13" i="39"/>
  <c r="X13" i="39" s="1"/>
  <c r="U13" i="39"/>
  <c r="S13" i="39"/>
  <c r="T13" i="39" s="1"/>
  <c r="U18" i="42"/>
  <c r="W18" i="42"/>
  <c r="V18" i="42"/>
  <c r="X18" i="42" s="1"/>
  <c r="W12" i="43"/>
  <c r="U12" i="43"/>
  <c r="V12" i="43"/>
  <c r="X12" i="43" s="1"/>
  <c r="S12" i="43"/>
  <c r="T12" i="43" s="1"/>
  <c r="V34" i="28"/>
  <c r="X34" i="28" s="1"/>
  <c r="W34" i="28"/>
  <c r="U34" i="28"/>
  <c r="U12" i="41"/>
  <c r="W12" i="41"/>
  <c r="V12" i="41"/>
  <c r="X12" i="41" s="1"/>
  <c r="R38" i="41"/>
  <c r="S12" i="41"/>
  <c r="T12" i="41" s="1"/>
  <c r="Z37" i="30"/>
  <c r="Y37" i="30"/>
  <c r="Y17" i="31"/>
  <c r="Z17" i="31"/>
  <c r="AB21" i="30"/>
  <c r="AA21" i="30"/>
  <c r="AC33" i="30"/>
  <c r="AD33" i="30" s="1"/>
  <c r="AD17" i="30"/>
  <c r="AC17" i="30"/>
  <c r="Y34" i="29"/>
  <c r="Z34" i="29" s="1"/>
  <c r="Y33" i="28"/>
  <c r="Z33" i="28" s="1"/>
  <c r="AA12" i="30"/>
  <c r="AB12" i="30" s="1"/>
  <c r="AD13" i="28"/>
  <c r="AC13" i="28"/>
  <c r="U27" i="39"/>
  <c r="W27" i="39"/>
  <c r="V27" i="39"/>
  <c r="X27" i="39" s="1"/>
  <c r="AC17" i="33"/>
  <c r="AD17" i="33" s="1"/>
  <c r="AA9" i="32"/>
  <c r="AB9" i="32" s="1"/>
  <c r="Z15" i="43"/>
  <c r="Y15" i="43"/>
  <c r="AC23" i="43"/>
  <c r="AD23" i="43" s="1"/>
  <c r="AA24" i="41"/>
  <c r="AB24" i="41" s="1"/>
  <c r="Y35" i="31"/>
  <c r="Z35" i="31" s="1"/>
  <c r="Y21" i="27"/>
  <c r="Z21" i="27" s="1"/>
  <c r="AA10" i="32"/>
  <c r="AB10" i="32"/>
  <c r="AC13" i="30"/>
  <c r="AD13" i="30" s="1"/>
  <c r="Y33" i="36"/>
  <c r="Z33" i="36"/>
  <c r="AA34" i="34"/>
  <c r="AB34" i="34" s="1"/>
  <c r="AC36" i="31"/>
  <c r="AD36" i="31"/>
  <c r="AC19" i="35"/>
  <c r="AD19" i="35" s="1"/>
  <c r="Y12" i="36"/>
  <c r="Z12" i="36" s="1"/>
  <c r="U9" i="29"/>
  <c r="W9" i="29"/>
  <c r="V9" i="29"/>
  <c r="X9" i="29" s="1"/>
  <c r="R38" i="29"/>
  <c r="AB18" i="29"/>
  <c r="AA18" i="29"/>
  <c r="AC18" i="41"/>
  <c r="AD18" i="41" s="1"/>
  <c r="W23" i="40"/>
  <c r="U23" i="40"/>
  <c r="V23" i="40"/>
  <c r="X23" i="40" s="1"/>
  <c r="U16" i="39"/>
  <c r="V16" i="39"/>
  <c r="X16" i="39" s="1"/>
  <c r="W16" i="39"/>
  <c r="S16" i="39"/>
  <c r="T16" i="39" s="1"/>
  <c r="Y20" i="38"/>
  <c r="Z20" i="38" s="1"/>
  <c r="U34" i="38"/>
  <c r="W34" i="38"/>
  <c r="V34" i="38"/>
  <c r="X34" i="38" s="1"/>
  <c r="R38" i="38"/>
  <c r="Y13" i="43"/>
  <c r="Z13" i="43"/>
  <c r="Y35" i="42"/>
  <c r="Z35" i="42" s="1"/>
  <c r="Y35" i="41"/>
  <c r="Z35" i="41" s="1"/>
  <c r="AC14" i="40"/>
  <c r="AD14" i="40" s="1"/>
  <c r="W36" i="21"/>
  <c r="V36" i="21"/>
  <c r="X36" i="21" s="1"/>
  <c r="U36" i="21"/>
  <c r="AC30" i="17"/>
  <c r="AD30" i="17"/>
  <c r="Y27" i="24"/>
  <c r="Z27" i="24" s="1"/>
  <c r="Y30" i="16"/>
  <c r="Z30" i="16" s="1"/>
  <c r="Z25" i="21"/>
  <c r="Y30" i="20"/>
  <c r="Z30" i="20" s="1"/>
  <c r="V37" i="24" l="1"/>
  <c r="X37" i="24" s="1"/>
  <c r="AA37" i="24" s="1"/>
  <c r="AB37" i="24" s="1"/>
  <c r="W37" i="24"/>
  <c r="AC37" i="24" s="1"/>
  <c r="AD37" i="24" s="1"/>
  <c r="U36" i="24"/>
  <c r="Y36" i="24" s="1"/>
  <c r="Z36" i="24" s="1"/>
  <c r="W36" i="24"/>
  <c r="AC36" i="24" s="1"/>
  <c r="AD36" i="24" s="1"/>
  <c r="W32" i="24"/>
  <c r="AC32" i="24" s="1"/>
  <c r="AD32" i="24" s="1"/>
  <c r="U32" i="24"/>
  <c r="Y32" i="24" s="1"/>
  <c r="Z32" i="24" s="1"/>
  <c r="Y27" i="21"/>
  <c r="Z27" i="21" s="1"/>
  <c r="AC27" i="21"/>
  <c r="AD27" i="21"/>
  <c r="AA27" i="21"/>
  <c r="AB27" i="21" s="1"/>
  <c r="Y12" i="23"/>
  <c r="Z12" i="23" s="1"/>
  <c r="V16" i="24"/>
  <c r="X16" i="24" s="1"/>
  <c r="AA16" i="24" s="1"/>
  <c r="AB16" i="24" s="1"/>
  <c r="U20" i="24"/>
  <c r="Y20" i="24" s="1"/>
  <c r="Z20" i="24" s="1"/>
  <c r="W22" i="24"/>
  <c r="AC22" i="24" s="1"/>
  <c r="AD22" i="24" s="1"/>
  <c r="V20" i="24"/>
  <c r="X20" i="24" s="1"/>
  <c r="W26" i="24"/>
  <c r="AC26" i="24" s="1"/>
  <c r="AD26" i="24" s="1"/>
  <c r="AA25" i="24"/>
  <c r="AB25" i="24" s="1"/>
  <c r="Y25" i="24"/>
  <c r="Z25" i="24" s="1"/>
  <c r="W24" i="24"/>
  <c r="AC24" i="24" s="1"/>
  <c r="AD24" i="24" s="1"/>
  <c r="W12" i="24"/>
  <c r="AC12" i="24" s="1"/>
  <c r="AD12" i="24" s="1"/>
  <c r="V12" i="24"/>
  <c r="X12" i="24" s="1"/>
  <c r="U24" i="24"/>
  <c r="Y24" i="24" s="1"/>
  <c r="Z24" i="24" s="1"/>
  <c r="V26" i="24"/>
  <c r="X26" i="24" s="1"/>
  <c r="AA26" i="24" s="1"/>
  <c r="AB26" i="24" s="1"/>
  <c r="Y37" i="24"/>
  <c r="Z37" i="24" s="1"/>
  <c r="AA34" i="24"/>
  <c r="AB34" i="24" s="1"/>
  <c r="AA35" i="24"/>
  <c r="AB35" i="24" s="1"/>
  <c r="Y7" i="24"/>
  <c r="Z7" i="24" s="1"/>
  <c r="Y35" i="24"/>
  <c r="Z35" i="24" s="1"/>
  <c r="AA30" i="24"/>
  <c r="AB30" i="24" s="1"/>
  <c r="AC30" i="24"/>
  <c r="AD30" i="24" s="1"/>
  <c r="U28" i="1"/>
  <c r="Y28" i="1" s="1"/>
  <c r="Z28" i="1" s="1"/>
  <c r="Y36" i="1"/>
  <c r="Z36" i="1" s="1"/>
  <c r="AC36" i="1"/>
  <c r="AD36" i="1" s="1"/>
  <c r="V35" i="1"/>
  <c r="X35" i="1" s="1"/>
  <c r="AA35" i="1" s="1"/>
  <c r="AB35" i="1" s="1"/>
  <c r="U35" i="1"/>
  <c r="Y35" i="1" s="1"/>
  <c r="Z35" i="1" s="1"/>
  <c r="U32" i="1"/>
  <c r="Y32" i="1" s="1"/>
  <c r="Z32" i="1" s="1"/>
  <c r="Y22" i="1"/>
  <c r="Z22" i="1" s="1"/>
  <c r="Y18" i="1"/>
  <c r="Z18" i="1"/>
  <c r="Y15" i="1"/>
  <c r="Z15" i="1" s="1"/>
  <c r="U11" i="1"/>
  <c r="Y11" i="1" s="1"/>
  <c r="Z11" i="1" s="1"/>
  <c r="V11" i="1"/>
  <c r="X11" i="1" s="1"/>
  <c r="AA11" i="1" s="1"/>
  <c r="AB11" i="1" s="1"/>
  <c r="AA10" i="1"/>
  <c r="AB10" i="1"/>
  <c r="AD8" i="1"/>
  <c r="T11" i="16"/>
  <c r="C11" i="16"/>
  <c r="S11" i="16"/>
  <c r="B12" i="16"/>
  <c r="C10" i="17"/>
  <c r="S10" i="17"/>
  <c r="B11" i="17"/>
  <c r="T10" i="17"/>
  <c r="T10" i="18"/>
  <c r="B11" i="18"/>
  <c r="C10" i="18"/>
  <c r="S10" i="18"/>
  <c r="S11" i="21"/>
  <c r="T11" i="21" s="1"/>
  <c r="C11" i="21"/>
  <c r="B12" i="21"/>
  <c r="C12" i="22"/>
  <c r="B13" i="22"/>
  <c r="S12" i="22"/>
  <c r="T12" i="22" s="1"/>
  <c r="C12" i="23"/>
  <c r="B13" i="23"/>
  <c r="S12" i="23"/>
  <c r="T12" i="23" s="1"/>
  <c r="C11" i="24"/>
  <c r="S11" i="24"/>
  <c r="T11" i="24" s="1"/>
  <c r="B12" i="24"/>
  <c r="W33" i="1"/>
  <c r="AC33" i="1" s="1"/>
  <c r="AD33" i="1" s="1"/>
  <c r="V34" i="1"/>
  <c r="X34" i="1" s="1"/>
  <c r="AA34" i="1" s="1"/>
  <c r="AB34" i="1" s="1"/>
  <c r="W32" i="1"/>
  <c r="U34" i="1"/>
  <c r="Y34" i="1" s="1"/>
  <c r="Z34" i="1" s="1"/>
  <c r="V33" i="1"/>
  <c r="X33" i="1" s="1"/>
  <c r="X31" i="1"/>
  <c r="AA31" i="1" s="1"/>
  <c r="AB31" i="1" s="1"/>
  <c r="C19" i="40"/>
  <c r="S19" i="40"/>
  <c r="B20" i="40"/>
  <c r="T19" i="40"/>
  <c r="V9" i="21"/>
  <c r="X9" i="21" s="1"/>
  <c r="W9" i="21"/>
  <c r="U9" i="21"/>
  <c r="Y11" i="44"/>
  <c r="Z11" i="44"/>
  <c r="AA9" i="24"/>
  <c r="AB9" i="24" s="1"/>
  <c r="AC37" i="36"/>
  <c r="AD37" i="36" s="1"/>
  <c r="Y26" i="30"/>
  <c r="Z26" i="30" s="1"/>
  <c r="AA27" i="33"/>
  <c r="AB27" i="33"/>
  <c r="AD10" i="26"/>
  <c r="AC10" i="26"/>
  <c r="W24" i="42"/>
  <c r="V24" i="42"/>
  <c r="X24" i="42" s="1"/>
  <c r="AA24" i="42" s="1"/>
  <c r="AB24" i="42" s="1"/>
  <c r="U24" i="42"/>
  <c r="B18" i="33"/>
  <c r="C17" i="33"/>
  <c r="S17" i="33"/>
  <c r="T17" i="33" s="1"/>
  <c r="AA13" i="23"/>
  <c r="AB13" i="23" s="1"/>
  <c r="Y37" i="18"/>
  <c r="Z37" i="18" s="1"/>
  <c r="AA26" i="28"/>
  <c r="AB26" i="28" s="1"/>
  <c r="S14" i="20"/>
  <c r="T14" i="20" s="1"/>
  <c r="C14" i="20"/>
  <c r="B15" i="20"/>
  <c r="AA33" i="23"/>
  <c r="AB33" i="23" s="1"/>
  <c r="Y23" i="1"/>
  <c r="Z23" i="1" s="1"/>
  <c r="Y23" i="21"/>
  <c r="Z23" i="21" s="1"/>
  <c r="AA30" i="31"/>
  <c r="AB30" i="31" s="1"/>
  <c r="Y7" i="45"/>
  <c r="Z7" i="45" s="1"/>
  <c r="AA29" i="45"/>
  <c r="AB29" i="45" s="1"/>
  <c r="AB11" i="44"/>
  <c r="AA11" i="44"/>
  <c r="Y9" i="24"/>
  <c r="Z9" i="24" s="1"/>
  <c r="AA22" i="23"/>
  <c r="AB22" i="23" s="1"/>
  <c r="AC30" i="21"/>
  <c r="AD30" i="21"/>
  <c r="AB13" i="21"/>
  <c r="AA13" i="21"/>
  <c r="AA15" i="27"/>
  <c r="AB15" i="27"/>
  <c r="Y37" i="36"/>
  <c r="Z37" i="36" s="1"/>
  <c r="AA8" i="40"/>
  <c r="AB8" i="40"/>
  <c r="Y14" i="44"/>
  <c r="Z14" i="44" s="1"/>
  <c r="V8" i="30"/>
  <c r="X8" i="30" s="1"/>
  <c r="U8" i="30"/>
  <c r="Y8" i="30" s="1"/>
  <c r="Z8" i="30" s="1"/>
  <c r="W8" i="30"/>
  <c r="W14" i="1"/>
  <c r="V14" i="1"/>
  <c r="X14" i="1" s="1"/>
  <c r="U14" i="1"/>
  <c r="Y14" i="1" s="1"/>
  <c r="Z14" i="1" s="1"/>
  <c r="R38" i="1"/>
  <c r="AA37" i="1"/>
  <c r="AB37" i="1"/>
  <c r="AA36" i="23"/>
  <c r="AB36" i="23" s="1"/>
  <c r="Z12" i="17"/>
  <c r="Y12" i="17"/>
  <c r="AC28" i="32"/>
  <c r="AD28" i="32"/>
  <c r="AC26" i="30"/>
  <c r="AD26" i="30" s="1"/>
  <c r="W8" i="34"/>
  <c r="AC8" i="34" s="1"/>
  <c r="AD8" i="34" s="1"/>
  <c r="U8" i="34"/>
  <c r="S8" i="34"/>
  <c r="T8" i="34" s="1"/>
  <c r="V8" i="34"/>
  <c r="X8" i="34" s="1"/>
  <c r="AC17" i="24"/>
  <c r="AD17" i="24" s="1"/>
  <c r="AC26" i="23"/>
  <c r="AD26" i="23" s="1"/>
  <c r="V8" i="20"/>
  <c r="X8" i="20" s="1"/>
  <c r="AA8" i="20" s="1"/>
  <c r="AB8" i="20" s="1"/>
  <c r="S8" i="20"/>
  <c r="T8" i="20" s="1"/>
  <c r="U8" i="20"/>
  <c r="W8" i="20"/>
  <c r="AC24" i="28"/>
  <c r="AD24" i="28"/>
  <c r="Z32" i="34"/>
  <c r="Y32" i="34"/>
  <c r="Y27" i="33"/>
  <c r="Z27" i="33" s="1"/>
  <c r="Y10" i="26"/>
  <c r="Z10" i="26"/>
  <c r="U8" i="24"/>
  <c r="V8" i="24"/>
  <c r="X8" i="24" s="1"/>
  <c r="AA8" i="24" s="1"/>
  <c r="AB8" i="24" s="1"/>
  <c r="W8" i="24"/>
  <c r="AC8" i="24" s="1"/>
  <c r="AD8" i="24" s="1"/>
  <c r="R38" i="24"/>
  <c r="AA27" i="19"/>
  <c r="AB27" i="19" s="1"/>
  <c r="AA36" i="34"/>
  <c r="AB36" i="34"/>
  <c r="AA30" i="42"/>
  <c r="AB30" i="42"/>
  <c r="AC26" i="38"/>
  <c r="AD26" i="38" s="1"/>
  <c r="AD37" i="33"/>
  <c r="AC37" i="33"/>
  <c r="AC19" i="36"/>
  <c r="AD19" i="36"/>
  <c r="AC29" i="38"/>
  <c r="AD29" i="38"/>
  <c r="S13" i="45"/>
  <c r="T13" i="45" s="1"/>
  <c r="C13" i="45"/>
  <c r="B14" i="45"/>
  <c r="AC28" i="24"/>
  <c r="AD28" i="24" s="1"/>
  <c r="V15" i="22"/>
  <c r="X15" i="22" s="1"/>
  <c r="U15" i="22"/>
  <c r="W15" i="22"/>
  <c r="AC15" i="22" s="1"/>
  <c r="AD15" i="22" s="1"/>
  <c r="AC8" i="29"/>
  <c r="AD8" i="29" s="1"/>
  <c r="AB7" i="19"/>
  <c r="AA7" i="19"/>
  <c r="Y22" i="19"/>
  <c r="Z22" i="19"/>
  <c r="AC11" i="30"/>
  <c r="AD11" i="30" s="1"/>
  <c r="Z27" i="35"/>
  <c r="Y27" i="35"/>
  <c r="Z14" i="37"/>
  <c r="Y14" i="37"/>
  <c r="AA18" i="30"/>
  <c r="AB18" i="30"/>
  <c r="AA32" i="44"/>
  <c r="AB32" i="44"/>
  <c r="AA15" i="21"/>
  <c r="AB15" i="21" s="1"/>
  <c r="AC27" i="18"/>
  <c r="AD27" i="18" s="1"/>
  <c r="AC38" i="18" s="1"/>
  <c r="AC18" i="31"/>
  <c r="AD18" i="31"/>
  <c r="W20" i="31"/>
  <c r="AC20" i="31" s="1"/>
  <c r="AD20" i="31" s="1"/>
  <c r="V20" i="31"/>
  <c r="X20" i="31" s="1"/>
  <c r="AA20" i="31" s="1"/>
  <c r="AB20" i="31" s="1"/>
  <c r="U20" i="31"/>
  <c r="Y20" i="31" s="1"/>
  <c r="Z20" i="31" s="1"/>
  <c r="Y37" i="28"/>
  <c r="Z37" i="28" s="1"/>
  <c r="AC18" i="33"/>
  <c r="AD18" i="33"/>
  <c r="AA37" i="33"/>
  <c r="AB37" i="33" s="1"/>
  <c r="R38" i="42"/>
  <c r="Y26" i="17"/>
  <c r="Z26" i="17" s="1"/>
  <c r="AA35" i="22"/>
  <c r="AB35" i="22" s="1"/>
  <c r="AA22" i="41"/>
  <c r="AB22" i="41"/>
  <c r="AC28" i="39"/>
  <c r="AD28" i="39" s="1"/>
  <c r="AC23" i="1"/>
  <c r="AD23" i="1" s="1"/>
  <c r="AC28" i="17"/>
  <c r="AD28" i="17" s="1"/>
  <c r="AC11" i="21"/>
  <c r="AD11" i="21"/>
  <c r="AC7" i="45"/>
  <c r="AD7" i="45"/>
  <c r="AB24" i="34"/>
  <c r="AA24" i="34"/>
  <c r="AC11" i="44"/>
  <c r="AD11" i="44" s="1"/>
  <c r="AC31" i="35"/>
  <c r="AD31" i="35"/>
  <c r="AC9" i="24"/>
  <c r="AD9" i="24" s="1"/>
  <c r="AC20" i="45"/>
  <c r="AD20" i="45"/>
  <c r="AA37" i="36"/>
  <c r="AB37" i="36" s="1"/>
  <c r="S7" i="22"/>
  <c r="T7" i="22" s="1"/>
  <c r="R38" i="22"/>
  <c r="V7" i="22"/>
  <c r="X7" i="22" s="1"/>
  <c r="U7" i="22"/>
  <c r="Y7" i="22" s="1"/>
  <c r="W7" i="22"/>
  <c r="AC21" i="37"/>
  <c r="AD21" i="37" s="1"/>
  <c r="AC12" i="35"/>
  <c r="AD12" i="35"/>
  <c r="AC29" i="44"/>
  <c r="AD29" i="44" s="1"/>
  <c r="S17" i="39"/>
  <c r="T17" i="39" s="1"/>
  <c r="B18" i="39"/>
  <c r="C17" i="39"/>
  <c r="AB21" i="18"/>
  <c r="AA21" i="18"/>
  <c r="Y8" i="21"/>
  <c r="Z8" i="21" s="1"/>
  <c r="Y30" i="39"/>
  <c r="Z30" i="39"/>
  <c r="AC26" i="42"/>
  <c r="AD26" i="42"/>
  <c r="Y24" i="28"/>
  <c r="Z24" i="28" s="1"/>
  <c r="AA29" i="40"/>
  <c r="AB29" i="40" s="1"/>
  <c r="AA10" i="26"/>
  <c r="Y16" i="1"/>
  <c r="Z16" i="1" s="1"/>
  <c r="AC28" i="23"/>
  <c r="AD28" i="23" s="1"/>
  <c r="AC8" i="31"/>
  <c r="AD8" i="31"/>
  <c r="AC36" i="34"/>
  <c r="AD36" i="34"/>
  <c r="AC30" i="42"/>
  <c r="AD30" i="42" s="1"/>
  <c r="AA15" i="40"/>
  <c r="AB15" i="40" s="1"/>
  <c r="AA18" i="37"/>
  <c r="AB18" i="37" s="1"/>
  <c r="Y19" i="36"/>
  <c r="Z19" i="36" s="1"/>
  <c r="Y29" i="38"/>
  <c r="Z29" i="38" s="1"/>
  <c r="AD17" i="26"/>
  <c r="AC17" i="26"/>
  <c r="AA27" i="23"/>
  <c r="AB27" i="23" s="1"/>
  <c r="AA8" i="29"/>
  <c r="AB8" i="29"/>
  <c r="S15" i="38"/>
  <c r="T15" i="38" s="1"/>
  <c r="B16" i="38"/>
  <c r="C15" i="38"/>
  <c r="AC7" i="19"/>
  <c r="AD7" i="19"/>
  <c r="Y25" i="22"/>
  <c r="Z25" i="22" s="1"/>
  <c r="AC14" i="45"/>
  <c r="AD14" i="45"/>
  <c r="Y11" i="30"/>
  <c r="Z11" i="30"/>
  <c r="AA27" i="35"/>
  <c r="AB27" i="35" s="1"/>
  <c r="U9" i="41"/>
  <c r="V9" i="41"/>
  <c r="X9" i="41" s="1"/>
  <c r="AA9" i="41" s="1"/>
  <c r="AB9" i="41" s="1"/>
  <c r="W9" i="41"/>
  <c r="S9" i="41"/>
  <c r="T9" i="41" s="1"/>
  <c r="Y15" i="21"/>
  <c r="Z15" i="21" s="1"/>
  <c r="Y14" i="24"/>
  <c r="Z14" i="24" s="1"/>
  <c r="Y36" i="39"/>
  <c r="Z36" i="39" s="1"/>
  <c r="Y27" i="18"/>
  <c r="Z27" i="18" s="1"/>
  <c r="AA34" i="19"/>
  <c r="AB34" i="19" s="1"/>
  <c r="AC26" i="17"/>
  <c r="AD26" i="17" s="1"/>
  <c r="Y32" i="18"/>
  <c r="Z32" i="18" s="1"/>
  <c r="Y26" i="28"/>
  <c r="Z26" i="28" s="1"/>
  <c r="V11" i="36"/>
  <c r="X11" i="36" s="1"/>
  <c r="AA11" i="36" s="1"/>
  <c r="AB11" i="36" s="1"/>
  <c r="U11" i="36"/>
  <c r="Y11" i="36" s="1"/>
  <c r="Z11" i="36" s="1"/>
  <c r="W11" i="36"/>
  <c r="T11" i="36"/>
  <c r="S11" i="36"/>
  <c r="Y33" i="43"/>
  <c r="Z33" i="43"/>
  <c r="Y11" i="21"/>
  <c r="Z11" i="21"/>
  <c r="Y23" i="29"/>
  <c r="Z23" i="29"/>
  <c r="AC29" i="45"/>
  <c r="AD29" i="45" s="1"/>
  <c r="AC7" i="16"/>
  <c r="AD7" i="16"/>
  <c r="AA29" i="22"/>
  <c r="AB29" i="22"/>
  <c r="AC9" i="42"/>
  <c r="AD9" i="42"/>
  <c r="AD26" i="34"/>
  <c r="AC26" i="34"/>
  <c r="AA25" i="40"/>
  <c r="AB25" i="40"/>
  <c r="AC10" i="28"/>
  <c r="AD10" i="28" s="1"/>
  <c r="AC27" i="38"/>
  <c r="AD27" i="38"/>
  <c r="AA29" i="44"/>
  <c r="AB29" i="44" s="1"/>
  <c r="AA17" i="24"/>
  <c r="AB17" i="24" s="1"/>
  <c r="Y21" i="18"/>
  <c r="Z21" i="18" s="1"/>
  <c r="Y14" i="17"/>
  <c r="Z14" i="17"/>
  <c r="AA8" i="21"/>
  <c r="AB8" i="21" s="1"/>
  <c r="Y26" i="42"/>
  <c r="Z26" i="42" s="1"/>
  <c r="AC10" i="40"/>
  <c r="AD10" i="40" s="1"/>
  <c r="C18" i="31"/>
  <c r="S18" i="31"/>
  <c r="T18" i="31" s="1"/>
  <c r="B19" i="31"/>
  <c r="AA16" i="1"/>
  <c r="AB16" i="1" s="1"/>
  <c r="Y28" i="23"/>
  <c r="Z28" i="23" s="1"/>
  <c r="Z36" i="34"/>
  <c r="Y36" i="34"/>
  <c r="AC15" i="40"/>
  <c r="AD15" i="40"/>
  <c r="U11" i="32"/>
  <c r="W11" i="32"/>
  <c r="AC11" i="32" s="1"/>
  <c r="AD11" i="32" s="1"/>
  <c r="V11" i="32"/>
  <c r="X11" i="32" s="1"/>
  <c r="S11" i="32"/>
  <c r="T11" i="32" s="1"/>
  <c r="AC27" i="26"/>
  <c r="AD27" i="26" s="1"/>
  <c r="Y10" i="23"/>
  <c r="Z10" i="23" s="1"/>
  <c r="AA14" i="23"/>
  <c r="AB14" i="23" s="1"/>
  <c r="AC27" i="23"/>
  <c r="AD27" i="23"/>
  <c r="AA13" i="36"/>
  <c r="AB13" i="36" s="1"/>
  <c r="AC10" i="41"/>
  <c r="AD10" i="41"/>
  <c r="Y8" i="29"/>
  <c r="Z8" i="29"/>
  <c r="AC22" i="37"/>
  <c r="AD22" i="37" s="1"/>
  <c r="Z36" i="44"/>
  <c r="Y36" i="44"/>
  <c r="AA23" i="24"/>
  <c r="AB23" i="24" s="1"/>
  <c r="Y28" i="22"/>
  <c r="Z28" i="22"/>
  <c r="V17" i="40"/>
  <c r="X17" i="40" s="1"/>
  <c r="W17" i="40"/>
  <c r="U17" i="40"/>
  <c r="S17" i="40"/>
  <c r="T17" i="40" s="1"/>
  <c r="AA37" i="37"/>
  <c r="AB37" i="37"/>
  <c r="AA20" i="30"/>
  <c r="AB20" i="30"/>
  <c r="AA17" i="39"/>
  <c r="AB17" i="39"/>
  <c r="AC26" i="21"/>
  <c r="AD26" i="21" s="1"/>
  <c r="AC34" i="19"/>
  <c r="AD34" i="19"/>
  <c r="AA32" i="42"/>
  <c r="AB32" i="42"/>
  <c r="AA13" i="24"/>
  <c r="AB13" i="24" s="1"/>
  <c r="AB31" i="35"/>
  <c r="AA31" i="35"/>
  <c r="Y35" i="44"/>
  <c r="Z35" i="44"/>
  <c r="AA9" i="34"/>
  <c r="AB9" i="34" s="1"/>
  <c r="AA13" i="16"/>
  <c r="AB13" i="16" s="1"/>
  <c r="AC27" i="24"/>
  <c r="AD27" i="24" s="1"/>
  <c r="AA32" i="19"/>
  <c r="AB32" i="19" s="1"/>
  <c r="Y22" i="18"/>
  <c r="Z22" i="18" s="1"/>
  <c r="Y8" i="41"/>
  <c r="Z8" i="41"/>
  <c r="AA33" i="43"/>
  <c r="AB33" i="43" s="1"/>
  <c r="AC24" i="35"/>
  <c r="AD24" i="35" s="1"/>
  <c r="AA26" i="1"/>
  <c r="AB26" i="1" s="1"/>
  <c r="AA20" i="21"/>
  <c r="AB20" i="21" s="1"/>
  <c r="AA11" i="21"/>
  <c r="AB11" i="21"/>
  <c r="Z19" i="30"/>
  <c r="Y19" i="30"/>
  <c r="Y27" i="36"/>
  <c r="Z27" i="36" s="1"/>
  <c r="AA36" i="35"/>
  <c r="AB36" i="35"/>
  <c r="V13" i="42"/>
  <c r="X13" i="42" s="1"/>
  <c r="U13" i="42"/>
  <c r="Y13" i="42" s="1"/>
  <c r="Z13" i="42" s="1"/>
  <c r="W13" i="42"/>
  <c r="S13" i="42"/>
  <c r="T13" i="42" s="1"/>
  <c r="V9" i="23"/>
  <c r="X9" i="23" s="1"/>
  <c r="AA9" i="23" s="1"/>
  <c r="AB9" i="23" s="1"/>
  <c r="U9" i="23"/>
  <c r="Y9" i="23" s="1"/>
  <c r="Z9" i="23" s="1"/>
  <c r="S9" i="23"/>
  <c r="T9" i="23" s="1"/>
  <c r="W9" i="23"/>
  <c r="AC9" i="23" s="1"/>
  <c r="AD9" i="23" s="1"/>
  <c r="Y29" i="22"/>
  <c r="Z29" i="22"/>
  <c r="AA26" i="34"/>
  <c r="AB26" i="34" s="1"/>
  <c r="Y23" i="31"/>
  <c r="Z23" i="31" s="1"/>
  <c r="Y25" i="40"/>
  <c r="Z25" i="40"/>
  <c r="AA7" i="1"/>
  <c r="AB7" i="1" s="1"/>
  <c r="Y29" i="17"/>
  <c r="Z29" i="17" s="1"/>
  <c r="AC34" i="32"/>
  <c r="AD34" i="32" s="1"/>
  <c r="AA9" i="30"/>
  <c r="AB9" i="30"/>
  <c r="AA22" i="40"/>
  <c r="AB22" i="40"/>
  <c r="Z29" i="44"/>
  <c r="Y29" i="44"/>
  <c r="AA34" i="22"/>
  <c r="AB34" i="22" s="1"/>
  <c r="AA26" i="42"/>
  <c r="AB26" i="42" s="1"/>
  <c r="Y35" i="34"/>
  <c r="Z35" i="34"/>
  <c r="AB14" i="35"/>
  <c r="AA14" i="35"/>
  <c r="V12" i="18"/>
  <c r="X12" i="18" s="1"/>
  <c r="W12" i="18"/>
  <c r="AC12" i="18" s="1"/>
  <c r="AD12" i="18" s="1"/>
  <c r="U12" i="18"/>
  <c r="Y12" i="18" s="1"/>
  <c r="Y18" i="37"/>
  <c r="Z18" i="37" s="1"/>
  <c r="AA27" i="26"/>
  <c r="AB27" i="26" s="1"/>
  <c r="AA17" i="26"/>
  <c r="AB17" i="26" s="1"/>
  <c r="AA10" i="23"/>
  <c r="AB10" i="23" s="1"/>
  <c r="AB7" i="21"/>
  <c r="AA7" i="21"/>
  <c r="Y12" i="24"/>
  <c r="Z12" i="24" s="1"/>
  <c r="AA37" i="19"/>
  <c r="AB37" i="19"/>
  <c r="AA29" i="42"/>
  <c r="AB29" i="42" s="1"/>
  <c r="AA36" i="44"/>
  <c r="AB36" i="44" s="1"/>
  <c r="AC23" i="24"/>
  <c r="AD23" i="24" s="1"/>
  <c r="AC33" i="18"/>
  <c r="AD33" i="18"/>
  <c r="AA14" i="45"/>
  <c r="AB14" i="45"/>
  <c r="U7" i="28"/>
  <c r="W7" i="28"/>
  <c r="AC7" i="28" s="1"/>
  <c r="AD7" i="28" s="1"/>
  <c r="V7" i="28"/>
  <c r="X7" i="28" s="1"/>
  <c r="S7" i="28"/>
  <c r="Y26" i="21"/>
  <c r="Z26" i="21"/>
  <c r="AA37" i="44"/>
  <c r="AB37" i="44"/>
  <c r="AA14" i="24"/>
  <c r="AB14" i="24" s="1"/>
  <c r="AA17" i="45"/>
  <c r="AB17" i="45"/>
  <c r="Y16" i="42"/>
  <c r="Z16" i="42" s="1"/>
  <c r="AC35" i="40"/>
  <c r="AD35" i="40"/>
  <c r="Y15" i="27"/>
  <c r="Z15" i="27" s="1"/>
  <c r="Y38" i="27" s="1"/>
  <c r="R38" i="21"/>
  <c r="AD13" i="16"/>
  <c r="AC13" i="16"/>
  <c r="AC38" i="16" s="1"/>
  <c r="AA27" i="24"/>
  <c r="AB27" i="24" s="1"/>
  <c r="AA8" i="18"/>
  <c r="AB8" i="18"/>
  <c r="AC32" i="19"/>
  <c r="AD32" i="19"/>
  <c r="AC24" i="44"/>
  <c r="AD24" i="44" s="1"/>
  <c r="AD20" i="32"/>
  <c r="AC20" i="32"/>
  <c r="AC33" i="43"/>
  <c r="AD33" i="43"/>
  <c r="Y18" i="24"/>
  <c r="Z18" i="24" s="1"/>
  <c r="AA29" i="24"/>
  <c r="AB29" i="24" s="1"/>
  <c r="Y23" i="22"/>
  <c r="Z23" i="22" s="1"/>
  <c r="AC27" i="36"/>
  <c r="AD27" i="36" s="1"/>
  <c r="Y36" i="35"/>
  <c r="Z36" i="35"/>
  <c r="B18" i="32"/>
  <c r="C17" i="32"/>
  <c r="S17" i="32"/>
  <c r="T17" i="32" s="1"/>
  <c r="AA20" i="1"/>
  <c r="AB20" i="1" s="1"/>
  <c r="AA20" i="24"/>
  <c r="AB20" i="24" s="1"/>
  <c r="Y17" i="23"/>
  <c r="Z17" i="23"/>
  <c r="Y16" i="16"/>
  <c r="Z16" i="16" s="1"/>
  <c r="Y34" i="18"/>
  <c r="Z34" i="18"/>
  <c r="AA16" i="36"/>
  <c r="AB16" i="36" s="1"/>
  <c r="AC16" i="27"/>
  <c r="AD16" i="27"/>
  <c r="AC33" i="41"/>
  <c r="AD33" i="41" s="1"/>
  <c r="Y26" i="34"/>
  <c r="Z26" i="34"/>
  <c r="C17" i="43"/>
  <c r="B18" i="43"/>
  <c r="S17" i="43"/>
  <c r="T17" i="43" s="1"/>
  <c r="AC7" i="1"/>
  <c r="AD7" i="1" s="1"/>
  <c r="AA8" i="16"/>
  <c r="AB8" i="16" s="1"/>
  <c r="AC29" i="17"/>
  <c r="AD29" i="17"/>
  <c r="V17" i="19"/>
  <c r="X17" i="19" s="1"/>
  <c r="W17" i="19"/>
  <c r="AC17" i="19" s="1"/>
  <c r="AD17" i="19" s="1"/>
  <c r="U17" i="19"/>
  <c r="Y34" i="32"/>
  <c r="Z34" i="32" s="1"/>
  <c r="AC27" i="40"/>
  <c r="AD27" i="40" s="1"/>
  <c r="AD35" i="34"/>
  <c r="AC35" i="34"/>
  <c r="Y23" i="23"/>
  <c r="Z23" i="23" s="1"/>
  <c r="Y18" i="17"/>
  <c r="Z18" i="17"/>
  <c r="AD9" i="28"/>
  <c r="AC9" i="28"/>
  <c r="Y27" i="26"/>
  <c r="Z27" i="26"/>
  <c r="T7" i="21"/>
  <c r="AA18" i="19"/>
  <c r="AB18" i="19"/>
  <c r="AC22" i="17"/>
  <c r="AD22" i="17"/>
  <c r="AC29" i="42"/>
  <c r="AD29" i="42" s="1"/>
  <c r="AC36" i="44"/>
  <c r="AD36" i="44" s="1"/>
  <c r="AA20" i="18"/>
  <c r="AB20" i="18" s="1"/>
  <c r="Y35" i="37"/>
  <c r="Z35" i="37" s="1"/>
  <c r="Y37" i="37"/>
  <c r="Z37" i="37" s="1"/>
  <c r="R38" i="18"/>
  <c r="Y27" i="37"/>
  <c r="Z27" i="37" s="1"/>
  <c r="Y17" i="39"/>
  <c r="Z17" i="39" s="1"/>
  <c r="AC16" i="42"/>
  <c r="AD16" i="42" s="1"/>
  <c r="Y36" i="38"/>
  <c r="Z36" i="38" s="1"/>
  <c r="AA35" i="40"/>
  <c r="AB35" i="40" s="1"/>
  <c r="V14" i="43"/>
  <c r="X14" i="43" s="1"/>
  <c r="AA14" i="43" s="1"/>
  <c r="AB14" i="43" s="1"/>
  <c r="U14" i="43"/>
  <c r="W14" i="43"/>
  <c r="AC14" i="43" s="1"/>
  <c r="AD14" i="43" s="1"/>
  <c r="S14" i="43"/>
  <c r="T14" i="43" s="1"/>
  <c r="AA24" i="28"/>
  <c r="AB24" i="28" s="1"/>
  <c r="R38" i="43"/>
  <c r="AA33" i="22"/>
  <c r="AB33" i="22"/>
  <c r="Y30" i="17"/>
  <c r="Z30" i="17" s="1"/>
  <c r="Y24" i="44"/>
  <c r="Z24" i="44" s="1"/>
  <c r="Y20" i="32"/>
  <c r="Z20" i="32"/>
  <c r="AC17" i="41"/>
  <c r="AD17" i="41"/>
  <c r="AA24" i="35"/>
  <c r="AB24" i="35" s="1"/>
  <c r="S18" i="36"/>
  <c r="T18" i="36" s="1"/>
  <c r="B19" i="36"/>
  <c r="C18" i="36"/>
  <c r="Y13" i="24"/>
  <c r="Z13" i="24" s="1"/>
  <c r="Y26" i="1"/>
  <c r="Z26" i="1"/>
  <c r="AA18" i="24"/>
  <c r="AB18" i="24" s="1"/>
  <c r="U11" i="17"/>
  <c r="V11" i="17"/>
  <c r="X11" i="17" s="1"/>
  <c r="AA11" i="17" s="1"/>
  <c r="AB11" i="17" s="1"/>
  <c r="W11" i="17"/>
  <c r="Y34" i="31"/>
  <c r="Z34" i="31"/>
  <c r="W10" i="45"/>
  <c r="AC10" i="45" s="1"/>
  <c r="AD10" i="45" s="1"/>
  <c r="V10" i="45"/>
  <c r="X10" i="45" s="1"/>
  <c r="AA10" i="45" s="1"/>
  <c r="AB10" i="45" s="1"/>
  <c r="U10" i="45"/>
  <c r="S10" i="45"/>
  <c r="T10" i="45"/>
  <c r="V23" i="33"/>
  <c r="X23" i="33" s="1"/>
  <c r="W23" i="33"/>
  <c r="U23" i="33"/>
  <c r="Y23" i="33" s="1"/>
  <c r="Z23" i="33" s="1"/>
  <c r="AA33" i="39"/>
  <c r="AB33" i="39" s="1"/>
  <c r="AA17" i="23"/>
  <c r="AB17" i="23" s="1"/>
  <c r="AC34" i="18"/>
  <c r="AD34" i="18"/>
  <c r="Y16" i="36"/>
  <c r="Z16" i="36"/>
  <c r="Y16" i="27"/>
  <c r="Z16" i="27" s="1"/>
  <c r="Y7" i="1"/>
  <c r="Z7" i="1" s="1"/>
  <c r="AA29" i="17"/>
  <c r="AB29" i="17"/>
  <c r="Y32" i="21"/>
  <c r="Z32" i="21"/>
  <c r="AA34" i="32"/>
  <c r="AB34" i="32" s="1"/>
  <c r="Y27" i="40"/>
  <c r="Z27" i="40" s="1"/>
  <c r="AA16" i="21"/>
  <c r="AB16" i="21"/>
  <c r="Y31" i="19"/>
  <c r="Z31" i="19"/>
  <c r="AA35" i="17"/>
  <c r="AB35" i="17" s="1"/>
  <c r="W14" i="26"/>
  <c r="AC14" i="26" s="1"/>
  <c r="AD14" i="26" s="1"/>
  <c r="V14" i="26"/>
  <c r="X14" i="26" s="1"/>
  <c r="U14" i="26"/>
  <c r="Y14" i="26" s="1"/>
  <c r="Z14" i="26" s="1"/>
  <c r="AD14" i="35"/>
  <c r="AC14" i="35"/>
  <c r="AA37" i="29"/>
  <c r="AB37" i="29"/>
  <c r="C17" i="35"/>
  <c r="S17" i="35"/>
  <c r="T17" i="35" s="1"/>
  <c r="B18" i="35"/>
  <c r="AC31" i="1"/>
  <c r="AD31" i="1" s="1"/>
  <c r="AC23" i="23"/>
  <c r="AD23" i="23" s="1"/>
  <c r="AA7" i="23"/>
  <c r="AB7" i="23" s="1"/>
  <c r="AD37" i="28"/>
  <c r="AC37" i="28"/>
  <c r="AA9" i="28"/>
  <c r="AB9" i="28" s="1"/>
  <c r="AA16" i="35"/>
  <c r="AB16" i="35"/>
  <c r="AA12" i="24"/>
  <c r="AB12" i="24" s="1"/>
  <c r="AC18" i="19"/>
  <c r="AD18" i="19" s="1"/>
  <c r="AC31" i="38"/>
  <c r="AD31" i="38"/>
  <c r="AC20" i="27"/>
  <c r="AD20" i="27"/>
  <c r="V30" i="36"/>
  <c r="X30" i="36" s="1"/>
  <c r="AA30" i="36" s="1"/>
  <c r="AB30" i="36" s="1"/>
  <c r="W30" i="36"/>
  <c r="U30" i="36"/>
  <c r="AC8" i="35"/>
  <c r="AD8" i="35" s="1"/>
  <c r="R38" i="19"/>
  <c r="Y18" i="22"/>
  <c r="Z18" i="22"/>
  <c r="Y29" i="1"/>
  <c r="Z29" i="1" s="1"/>
  <c r="AC18" i="39"/>
  <c r="AD18" i="39" s="1"/>
  <c r="Y24" i="41"/>
  <c r="Z24" i="41" s="1"/>
  <c r="Y18" i="23"/>
  <c r="Z18" i="23" s="1"/>
  <c r="Y16" i="24"/>
  <c r="Z16" i="24" s="1"/>
  <c r="AA35" i="36"/>
  <c r="AB35" i="36" s="1"/>
  <c r="AA36" i="38"/>
  <c r="AB36" i="38" s="1"/>
  <c r="AC22" i="41"/>
  <c r="AD22" i="41"/>
  <c r="AA14" i="22"/>
  <c r="AB14" i="22" s="1"/>
  <c r="Y13" i="23"/>
  <c r="Z13" i="23" s="1"/>
  <c r="AC8" i="18"/>
  <c r="AD8" i="18"/>
  <c r="AA30" i="17"/>
  <c r="AB30" i="17"/>
  <c r="Y32" i="42"/>
  <c r="Z32" i="42" s="1"/>
  <c r="AA24" i="44"/>
  <c r="AB24" i="44" s="1"/>
  <c r="AA20" i="32"/>
  <c r="AB20" i="32"/>
  <c r="AA17" i="41"/>
  <c r="AB17" i="41" s="1"/>
  <c r="Y33" i="23"/>
  <c r="Z33" i="23" s="1"/>
  <c r="AC15" i="23"/>
  <c r="AD15" i="23" s="1"/>
  <c r="AC34" i="45"/>
  <c r="AD34" i="45"/>
  <c r="Y29" i="41"/>
  <c r="Z29" i="41" s="1"/>
  <c r="AD33" i="39"/>
  <c r="AC33" i="39"/>
  <c r="AC18" i="43"/>
  <c r="AD18" i="43" s="1"/>
  <c r="AC17" i="23"/>
  <c r="AD17" i="23"/>
  <c r="AA24" i="16"/>
  <c r="AB24" i="16" s="1"/>
  <c r="Y13" i="21"/>
  <c r="Z13" i="21" s="1"/>
  <c r="AD15" i="27"/>
  <c r="AC15" i="27"/>
  <c r="W13" i="44"/>
  <c r="AC13" i="44" s="1"/>
  <c r="AD13" i="44" s="1"/>
  <c r="V13" i="44"/>
  <c r="X13" i="44" s="1"/>
  <c r="U13" i="44"/>
  <c r="Y13" i="44" s="1"/>
  <c r="Z13" i="44" s="1"/>
  <c r="S13" i="44"/>
  <c r="T13" i="44"/>
  <c r="Z33" i="41"/>
  <c r="Y33" i="41"/>
  <c r="B22" i="34"/>
  <c r="C21" i="34"/>
  <c r="S21" i="34"/>
  <c r="T21" i="34" s="1"/>
  <c r="Y13" i="17"/>
  <c r="Z13" i="17"/>
  <c r="AC37" i="1"/>
  <c r="AD37" i="1" s="1"/>
  <c r="Y8" i="16"/>
  <c r="Z8" i="16"/>
  <c r="AC36" i="23"/>
  <c r="AD36" i="23" s="1"/>
  <c r="Y27" i="31"/>
  <c r="Z27" i="31"/>
  <c r="AB26" i="30"/>
  <c r="AA26" i="30"/>
  <c r="AA27" i="40"/>
  <c r="AB27" i="40" s="1"/>
  <c r="AC16" i="21"/>
  <c r="AD16" i="21" s="1"/>
  <c r="AA31" i="19"/>
  <c r="AB31" i="19"/>
  <c r="Y26" i="23"/>
  <c r="Z26" i="23" s="1"/>
  <c r="AC9" i="34"/>
  <c r="AD9" i="34" s="1"/>
  <c r="AC20" i="35"/>
  <c r="AD20" i="35" s="1"/>
  <c r="AC7" i="39"/>
  <c r="AD7" i="39" s="1"/>
  <c r="AC32" i="34"/>
  <c r="AD32" i="34" s="1"/>
  <c r="Y33" i="37"/>
  <c r="Z33" i="37"/>
  <c r="Y37" i="29"/>
  <c r="Z37" i="29" s="1"/>
  <c r="AA10" i="22"/>
  <c r="AB10" i="22"/>
  <c r="AA37" i="28"/>
  <c r="AB37" i="28" s="1"/>
  <c r="Y9" i="28"/>
  <c r="Z9" i="28"/>
  <c r="Y18" i="33"/>
  <c r="Z18" i="33" s="1"/>
  <c r="Y38" i="33" s="1"/>
  <c r="AA30" i="26"/>
  <c r="AB30" i="26"/>
  <c r="Y37" i="33"/>
  <c r="Z37" i="33" s="1"/>
  <c r="U10" i="43"/>
  <c r="Y10" i="43" s="1"/>
  <c r="Z10" i="43" s="1"/>
  <c r="W10" i="43"/>
  <c r="V10" i="43"/>
  <c r="X10" i="43" s="1"/>
  <c r="AA10" i="43" s="1"/>
  <c r="AB10" i="43" s="1"/>
  <c r="S10" i="43"/>
  <c r="T10" i="43" s="1"/>
  <c r="S15" i="41"/>
  <c r="T15" i="41" s="1"/>
  <c r="C15" i="41"/>
  <c r="B16" i="41"/>
  <c r="Y28" i="24"/>
  <c r="Z28" i="24" s="1"/>
  <c r="Y24" i="22"/>
  <c r="Z24" i="22" s="1"/>
  <c r="AA20" i="27"/>
  <c r="AB20" i="27" s="1"/>
  <c r="C17" i="37"/>
  <c r="B18" i="37"/>
  <c r="S17" i="37"/>
  <c r="T17" i="37" s="1"/>
  <c r="S17" i="44"/>
  <c r="T17" i="44" s="1"/>
  <c r="B18" i="44"/>
  <c r="C17" i="44"/>
  <c r="AC22" i="19"/>
  <c r="AD22" i="19"/>
  <c r="Z15" i="41"/>
  <c r="Y15" i="41"/>
  <c r="Y34" i="39"/>
  <c r="Z34" i="39"/>
  <c r="S7" i="44"/>
  <c r="T7" i="44" s="1"/>
  <c r="V7" i="44"/>
  <c r="X7" i="44" s="1"/>
  <c r="U7" i="44"/>
  <c r="W7" i="44"/>
  <c r="AC7" i="44" s="1"/>
  <c r="AD7" i="44" s="1"/>
  <c r="AB27" i="37"/>
  <c r="AA27" i="37"/>
  <c r="AC32" i="44"/>
  <c r="AD32" i="44"/>
  <c r="AC21" i="22"/>
  <c r="AD21" i="22" s="1"/>
  <c r="AA18" i="23"/>
  <c r="AB18" i="23" s="1"/>
  <c r="AB19" i="23"/>
  <c r="AA19" i="23"/>
  <c r="AA19" i="36"/>
  <c r="AB19" i="36"/>
  <c r="Y7" i="21"/>
  <c r="Z7" i="21" s="1"/>
  <c r="AA28" i="24"/>
  <c r="AB28" i="24" s="1"/>
  <c r="Y21" i="24"/>
  <c r="Z21" i="24" s="1"/>
  <c r="AA35" i="39"/>
  <c r="AB35" i="39" s="1"/>
  <c r="Y20" i="36"/>
  <c r="Z20" i="36" s="1"/>
  <c r="Z31" i="38"/>
  <c r="Y31" i="38"/>
  <c r="Z25" i="43"/>
  <c r="Y25" i="43"/>
  <c r="AA15" i="41"/>
  <c r="AB15" i="41"/>
  <c r="AA11" i="30"/>
  <c r="AB11" i="30" s="1"/>
  <c r="AC27" i="35"/>
  <c r="AD27" i="35" s="1"/>
  <c r="AC18" i="30"/>
  <c r="AD18" i="30" s="1"/>
  <c r="AA32" i="27"/>
  <c r="AB32" i="27" s="1"/>
  <c r="AC19" i="23"/>
  <c r="AD19" i="23" s="1"/>
  <c r="AA12" i="41"/>
  <c r="AB12" i="41" s="1"/>
  <c r="AA30" i="32"/>
  <c r="AB30" i="32"/>
  <c r="Y34" i="38"/>
  <c r="Z34" i="38"/>
  <c r="AB9" i="29"/>
  <c r="AA9" i="29"/>
  <c r="AC27" i="39"/>
  <c r="AD27" i="39"/>
  <c r="AC12" i="41"/>
  <c r="AD12" i="41" s="1"/>
  <c r="AA12" i="43"/>
  <c r="AB12" i="43" s="1"/>
  <c r="AC18" i="42"/>
  <c r="AD18" i="42" s="1"/>
  <c r="AC22" i="42"/>
  <c r="AD22" i="42" s="1"/>
  <c r="AC30" i="32"/>
  <c r="AD30" i="32" s="1"/>
  <c r="W14" i="36"/>
  <c r="U14" i="36"/>
  <c r="V14" i="36"/>
  <c r="X14" i="36" s="1"/>
  <c r="S14" i="36"/>
  <c r="T14" i="36" s="1"/>
  <c r="AC19" i="37"/>
  <c r="AD19" i="37" s="1"/>
  <c r="AA14" i="29"/>
  <c r="AB14" i="29" s="1"/>
  <c r="AC25" i="30"/>
  <c r="AD25" i="30" s="1"/>
  <c r="Y36" i="21"/>
  <c r="Z36" i="21" s="1"/>
  <c r="AC16" i="39"/>
  <c r="AD16" i="39"/>
  <c r="Y23" i="40"/>
  <c r="Z23" i="40" s="1"/>
  <c r="AC9" i="29"/>
  <c r="AD9" i="29" s="1"/>
  <c r="Y27" i="39"/>
  <c r="Z27" i="39"/>
  <c r="Y12" i="41"/>
  <c r="Z12" i="41" s="1"/>
  <c r="Y12" i="43"/>
  <c r="Z12" i="43" s="1"/>
  <c r="Y18" i="42"/>
  <c r="Z18" i="42" s="1"/>
  <c r="AA13" i="39"/>
  <c r="AB13" i="39" s="1"/>
  <c r="Y22" i="42"/>
  <c r="Z22" i="42"/>
  <c r="Y14" i="31"/>
  <c r="Z14" i="31" s="1"/>
  <c r="AA19" i="37"/>
  <c r="AB19" i="37" s="1"/>
  <c r="C19" i="42"/>
  <c r="S19" i="42"/>
  <c r="T19" i="42" s="1"/>
  <c r="B20" i="42"/>
  <c r="AC13" i="20"/>
  <c r="AD13" i="20"/>
  <c r="AC32" i="39"/>
  <c r="AD32" i="39" s="1"/>
  <c r="AC14" i="29"/>
  <c r="AD14" i="29" s="1"/>
  <c r="Y25" i="30"/>
  <c r="Z25" i="30" s="1"/>
  <c r="AC8" i="42"/>
  <c r="AD8" i="42" s="1"/>
  <c r="AC26" i="45"/>
  <c r="AD26" i="45" s="1"/>
  <c r="AC33" i="35"/>
  <c r="AD33" i="35" s="1"/>
  <c r="Y26" i="37"/>
  <c r="Z26" i="37" s="1"/>
  <c r="Y7" i="37"/>
  <c r="Z7" i="37" s="1"/>
  <c r="AA7" i="37"/>
  <c r="AB7" i="37"/>
  <c r="AA16" i="44"/>
  <c r="AB16" i="44" s="1"/>
  <c r="AC34" i="40"/>
  <c r="AD34" i="40" s="1"/>
  <c r="AC34" i="43"/>
  <c r="AD34" i="43" s="1"/>
  <c r="Y36" i="36"/>
  <c r="Z36" i="36" s="1"/>
  <c r="AA18" i="34"/>
  <c r="AB18" i="34" s="1"/>
  <c r="Y28" i="37"/>
  <c r="Z28" i="37" s="1"/>
  <c r="AC12" i="39"/>
  <c r="Y28" i="34"/>
  <c r="Z28" i="34" s="1"/>
  <c r="AC10" i="30"/>
  <c r="AD10" i="30"/>
  <c r="AC37" i="42"/>
  <c r="AD37" i="42" s="1"/>
  <c r="AA11" i="37"/>
  <c r="AB11" i="37"/>
  <c r="T38" i="27"/>
  <c r="S4" i="27" s="1"/>
  <c r="J4" i="27"/>
  <c r="Z29" i="21"/>
  <c r="Y29" i="21"/>
  <c r="Y20" i="42"/>
  <c r="Z20" i="42"/>
  <c r="Y30" i="44"/>
  <c r="Z30" i="44" s="1"/>
  <c r="Y36" i="43"/>
  <c r="Z36" i="43" s="1"/>
  <c r="AA21" i="32"/>
  <c r="AB21" i="32"/>
  <c r="Y35" i="32"/>
  <c r="Z35" i="32" s="1"/>
  <c r="R38" i="36"/>
  <c r="Y29" i="37"/>
  <c r="Z29" i="37" s="1"/>
  <c r="AC36" i="21"/>
  <c r="AD36" i="21"/>
  <c r="AC34" i="38"/>
  <c r="AD34" i="38" s="1"/>
  <c r="AA27" i="39"/>
  <c r="AB27" i="39"/>
  <c r="AA22" i="42"/>
  <c r="AB22" i="42" s="1"/>
  <c r="AA23" i="40"/>
  <c r="AB23" i="40" s="1"/>
  <c r="AA36" i="21"/>
  <c r="AB36" i="21"/>
  <c r="AA34" i="38"/>
  <c r="AB34" i="38" s="1"/>
  <c r="AA16" i="39"/>
  <c r="AB16" i="39" s="1"/>
  <c r="AC23" i="40"/>
  <c r="AD23" i="40" s="1"/>
  <c r="Y9" i="29"/>
  <c r="Z9" i="29" s="1"/>
  <c r="Y34" i="28"/>
  <c r="Z34" i="28" s="1"/>
  <c r="AC12" i="43"/>
  <c r="AD12" i="43" s="1"/>
  <c r="AC13" i="39"/>
  <c r="AD13" i="39"/>
  <c r="Y30" i="32"/>
  <c r="Z30" i="32" s="1"/>
  <c r="AC14" i="31"/>
  <c r="AD14" i="31" s="1"/>
  <c r="Y13" i="20"/>
  <c r="Z13" i="20" s="1"/>
  <c r="Y32" i="39"/>
  <c r="Z32" i="39" s="1"/>
  <c r="Y15" i="28"/>
  <c r="Z15" i="28" s="1"/>
  <c r="Y8" i="42"/>
  <c r="Z8" i="42"/>
  <c r="Y26" i="45"/>
  <c r="Z26" i="45" s="1"/>
  <c r="Y11" i="20"/>
  <c r="Z11" i="20"/>
  <c r="AB19" i="17"/>
  <c r="AA19" i="17"/>
  <c r="AC31" i="23"/>
  <c r="AD31" i="23" s="1"/>
  <c r="AA26" i="37"/>
  <c r="AB26" i="37" s="1"/>
  <c r="AC16" i="44"/>
  <c r="AC10" i="37"/>
  <c r="AD10" i="37" s="1"/>
  <c r="Y34" i="40"/>
  <c r="Z34" i="40" s="1"/>
  <c r="Y34" i="43"/>
  <c r="Z34" i="43" s="1"/>
  <c r="AC18" i="34"/>
  <c r="AD18" i="34"/>
  <c r="AA29" i="34"/>
  <c r="AB29" i="34" s="1"/>
  <c r="Y12" i="39"/>
  <c r="Y37" i="42"/>
  <c r="Z37" i="42" s="1"/>
  <c r="Y11" i="37"/>
  <c r="Z11" i="37" s="1"/>
  <c r="B13" i="1"/>
  <c r="S12" i="1"/>
  <c r="T12" i="1" s="1"/>
  <c r="C12" i="1"/>
  <c r="AD21" i="24"/>
  <c r="AC29" i="21"/>
  <c r="AD29" i="21" s="1"/>
  <c r="AA15" i="35"/>
  <c r="AB15" i="35" s="1"/>
  <c r="Y36" i="45"/>
  <c r="Z36" i="45"/>
  <c r="AC36" i="43"/>
  <c r="AD36" i="43" s="1"/>
  <c r="Y21" i="32"/>
  <c r="Z21" i="32" s="1"/>
  <c r="AC35" i="32"/>
  <c r="AD35" i="32" s="1"/>
  <c r="AC9" i="40"/>
  <c r="AD9" i="40"/>
  <c r="AC7" i="36"/>
  <c r="AD7" i="36" s="1"/>
  <c r="Y7" i="36"/>
  <c r="Z7" i="36"/>
  <c r="AA18" i="42"/>
  <c r="AB18" i="42" s="1"/>
  <c r="Y19" i="37"/>
  <c r="Z19" i="37" s="1"/>
  <c r="AA15" i="28"/>
  <c r="Y14" i="29"/>
  <c r="Z14" i="29" s="1"/>
  <c r="AA25" i="30"/>
  <c r="AB25" i="30" s="1"/>
  <c r="AA33" i="35"/>
  <c r="AB33" i="35" s="1"/>
  <c r="AA11" i="20"/>
  <c r="AB11" i="20" s="1"/>
  <c r="AC19" i="17"/>
  <c r="AD19" i="17" s="1"/>
  <c r="Y31" i="23"/>
  <c r="Z31" i="23" s="1"/>
  <c r="AD26" i="37"/>
  <c r="AC26" i="37"/>
  <c r="AC7" i="37"/>
  <c r="AD7" i="37"/>
  <c r="Y16" i="44"/>
  <c r="Z16" i="44" s="1"/>
  <c r="AA10" i="37"/>
  <c r="AB10" i="37" s="1"/>
  <c r="AA34" i="40"/>
  <c r="AB34" i="40" s="1"/>
  <c r="AA36" i="36"/>
  <c r="AB36" i="36" s="1"/>
  <c r="AC28" i="37"/>
  <c r="AD28" i="37" s="1"/>
  <c r="AC29" i="34"/>
  <c r="AD29" i="34" s="1"/>
  <c r="AC28" i="34"/>
  <c r="AD28" i="34"/>
  <c r="Y10" i="30"/>
  <c r="AC11" i="37"/>
  <c r="AD11" i="37"/>
  <c r="B16" i="19"/>
  <c r="C15" i="19"/>
  <c r="S15" i="19"/>
  <c r="T15" i="19" s="1"/>
  <c r="AA20" i="42"/>
  <c r="AB20" i="42" s="1"/>
  <c r="Y15" i="35"/>
  <c r="AA30" i="44"/>
  <c r="AB30" i="44"/>
  <c r="AA36" i="45"/>
  <c r="AB36" i="45" s="1"/>
  <c r="AA36" i="43"/>
  <c r="AB36" i="43" s="1"/>
  <c r="AC21" i="32"/>
  <c r="AD21" i="32"/>
  <c r="Y9" i="40"/>
  <c r="AA29" i="37"/>
  <c r="AB29" i="37" s="1"/>
  <c r="Y16" i="39"/>
  <c r="Z16" i="39"/>
  <c r="AC34" i="28"/>
  <c r="AD34" i="28" s="1"/>
  <c r="AA34" i="28"/>
  <c r="AB34" i="28" s="1"/>
  <c r="Y13" i="39"/>
  <c r="Z13" i="39" s="1"/>
  <c r="AB14" i="31"/>
  <c r="AA14" i="31"/>
  <c r="J4" i="26"/>
  <c r="T38" i="26"/>
  <c r="S4" i="26" s="1"/>
  <c r="AB13" i="20"/>
  <c r="AA13" i="20"/>
  <c r="AA32" i="39"/>
  <c r="AB32" i="39"/>
  <c r="AC15" i="28"/>
  <c r="AA8" i="42"/>
  <c r="AB8" i="42" s="1"/>
  <c r="AA26" i="45"/>
  <c r="AB26" i="45" s="1"/>
  <c r="Y33" i="35"/>
  <c r="Z33" i="35" s="1"/>
  <c r="AC11" i="20"/>
  <c r="AD11" i="20"/>
  <c r="Y19" i="17"/>
  <c r="AA31" i="23"/>
  <c r="AB31" i="23" s="1"/>
  <c r="AC38" i="27"/>
  <c r="Y10" i="37"/>
  <c r="Z10" i="37" s="1"/>
  <c r="AA34" i="43"/>
  <c r="AB34" i="43" s="1"/>
  <c r="AC36" i="36"/>
  <c r="AD36" i="36" s="1"/>
  <c r="Y18" i="34"/>
  <c r="Z18" i="34" s="1"/>
  <c r="AA28" i="37"/>
  <c r="AB28" i="37" s="1"/>
  <c r="Y29" i="34"/>
  <c r="Z29" i="34" s="1"/>
  <c r="AA12" i="39"/>
  <c r="AB12" i="39" s="1"/>
  <c r="AA28" i="34"/>
  <c r="AB28" i="34" s="1"/>
  <c r="AA10" i="30"/>
  <c r="AB10" i="30" s="1"/>
  <c r="AA37" i="42"/>
  <c r="AB37" i="42"/>
  <c r="J4" i="30"/>
  <c r="T38" i="30"/>
  <c r="S4" i="30" s="1"/>
  <c r="AA29" i="21"/>
  <c r="AB29" i="21"/>
  <c r="AC20" i="42"/>
  <c r="AD20" i="42" s="1"/>
  <c r="T15" i="35"/>
  <c r="AC15" i="35"/>
  <c r="AC30" i="44"/>
  <c r="AD30" i="44"/>
  <c r="AC36" i="45"/>
  <c r="AD36" i="45" s="1"/>
  <c r="AA35" i="32"/>
  <c r="AB35" i="32" s="1"/>
  <c r="AA9" i="40"/>
  <c r="AB9" i="40"/>
  <c r="AA7" i="36"/>
  <c r="AB7" i="36" s="1"/>
  <c r="AC29" i="37"/>
  <c r="AD29" i="37" s="1"/>
  <c r="C12" i="16" l="1"/>
  <c r="S12" i="16"/>
  <c r="T12" i="16" s="1"/>
  <c r="B13" i="16"/>
  <c r="S11" i="17"/>
  <c r="T11" i="17" s="1"/>
  <c r="C11" i="17"/>
  <c r="B12" i="17"/>
  <c r="S11" i="18"/>
  <c r="B12" i="18"/>
  <c r="C11" i="18"/>
  <c r="C12" i="21"/>
  <c r="B13" i="21"/>
  <c r="S12" i="21"/>
  <c r="S13" i="22"/>
  <c r="B14" i="22"/>
  <c r="T13" i="22"/>
  <c r="C13" i="22"/>
  <c r="B14" i="23"/>
  <c r="C13" i="23"/>
  <c r="S13" i="23"/>
  <c r="T13" i="23" s="1"/>
  <c r="C12" i="24"/>
  <c r="B13" i="24"/>
  <c r="S12" i="24"/>
  <c r="X32" i="1"/>
  <c r="AA32" i="1" s="1"/>
  <c r="AB32" i="1" s="1"/>
  <c r="AC32" i="1"/>
  <c r="AD32" i="1" s="1"/>
  <c r="AC40" i="16"/>
  <c r="O17" i="11" s="1"/>
  <c r="AD38" i="16"/>
  <c r="AD40" i="16" s="1"/>
  <c r="P17" i="11" s="1"/>
  <c r="Y38" i="16"/>
  <c r="AD24" i="42"/>
  <c r="AC24" i="42"/>
  <c r="Y38" i="38"/>
  <c r="AA7" i="44"/>
  <c r="AB7" i="44"/>
  <c r="AB7" i="28"/>
  <c r="AA7" i="28"/>
  <c r="AA33" i="1"/>
  <c r="AB33" i="1" s="1"/>
  <c r="AC9" i="41"/>
  <c r="AD9" i="41"/>
  <c r="AB8" i="30"/>
  <c r="AA8" i="30"/>
  <c r="AA38" i="27"/>
  <c r="AC38" i="26"/>
  <c r="C20" i="40"/>
  <c r="S20" i="40"/>
  <c r="T20" i="40" s="1"/>
  <c r="B21" i="40"/>
  <c r="B19" i="32"/>
  <c r="C18" i="32"/>
  <c r="S18" i="32"/>
  <c r="T18" i="32" s="1"/>
  <c r="S15" i="20"/>
  <c r="T15" i="20" s="1"/>
  <c r="C15" i="20"/>
  <c r="B16" i="20"/>
  <c r="AC38" i="24"/>
  <c r="AC40" i="24" s="1"/>
  <c r="O9" i="11" s="1"/>
  <c r="AC23" i="33"/>
  <c r="Y14" i="43"/>
  <c r="Z14" i="43" s="1"/>
  <c r="Y38" i="43" s="1"/>
  <c r="AA17" i="19"/>
  <c r="AB17" i="19"/>
  <c r="C18" i="43"/>
  <c r="S18" i="43"/>
  <c r="T18" i="43" s="1"/>
  <c r="B19" i="43"/>
  <c r="AA13" i="42"/>
  <c r="AB13" i="42"/>
  <c r="S19" i="31"/>
  <c r="B20" i="31"/>
  <c r="C19" i="31"/>
  <c r="T19" i="31"/>
  <c r="Y15" i="22"/>
  <c r="Z15" i="22"/>
  <c r="Y8" i="24"/>
  <c r="T7" i="28"/>
  <c r="S38" i="28"/>
  <c r="AC38" i="38"/>
  <c r="AD38" i="38" s="1"/>
  <c r="AD40" i="38" s="1"/>
  <c r="P30" i="11" s="1"/>
  <c r="S18" i="44"/>
  <c r="T18" i="44" s="1"/>
  <c r="C18" i="44"/>
  <c r="B19" i="44"/>
  <c r="AA13" i="44"/>
  <c r="AB13" i="44" s="1"/>
  <c r="AA38" i="44" s="1"/>
  <c r="AA23" i="33"/>
  <c r="AB23" i="33" s="1"/>
  <c r="AC11" i="17"/>
  <c r="AD11" i="17" s="1"/>
  <c r="AC38" i="17" s="1"/>
  <c r="Y7" i="28"/>
  <c r="Z7" i="28" s="1"/>
  <c r="Y38" i="28" s="1"/>
  <c r="Y17" i="40"/>
  <c r="Z17" i="40"/>
  <c r="Y9" i="41"/>
  <c r="Z9" i="41"/>
  <c r="Y38" i="41" s="1"/>
  <c r="AB15" i="22"/>
  <c r="AA15" i="22"/>
  <c r="AC8" i="20"/>
  <c r="AD8" i="20" s="1"/>
  <c r="B19" i="33"/>
  <c r="C18" i="33"/>
  <c r="S18" i="33"/>
  <c r="T18" i="33" s="1"/>
  <c r="Y17" i="19"/>
  <c r="AC13" i="42"/>
  <c r="AD13" i="42"/>
  <c r="AC38" i="42" s="1"/>
  <c r="AC38" i="32"/>
  <c r="AA38" i="24"/>
  <c r="AB38" i="24" s="1"/>
  <c r="AB40" i="24" s="1"/>
  <c r="N9" i="11" s="1"/>
  <c r="AC10" i="43"/>
  <c r="AD10" i="43" s="1"/>
  <c r="AC38" i="43" s="1"/>
  <c r="Z12" i="18"/>
  <c r="Y38" i="18"/>
  <c r="AC17" i="40"/>
  <c r="AD17" i="40" s="1"/>
  <c r="AC38" i="40" s="1"/>
  <c r="AC11" i="36"/>
  <c r="AD11" i="36"/>
  <c r="AB10" i="26"/>
  <c r="C18" i="39"/>
  <c r="S18" i="39"/>
  <c r="T18" i="39" s="1"/>
  <c r="B19" i="39"/>
  <c r="Y38" i="26"/>
  <c r="Y8" i="20"/>
  <c r="Z8" i="20" s="1"/>
  <c r="Y38" i="20" s="1"/>
  <c r="AA38" i="16"/>
  <c r="AC38" i="34"/>
  <c r="AC40" i="34" s="1"/>
  <c r="O26" i="11" s="1"/>
  <c r="Y7" i="44"/>
  <c r="B23" i="34"/>
  <c r="C22" i="34"/>
  <c r="S22" i="34"/>
  <c r="T22" i="34" s="1"/>
  <c r="C18" i="35"/>
  <c r="S18" i="35"/>
  <c r="T18" i="35" s="1"/>
  <c r="B19" i="35"/>
  <c r="AA14" i="26"/>
  <c r="Y11" i="17"/>
  <c r="Z11" i="17" s="1"/>
  <c r="C19" i="36"/>
  <c r="S19" i="36"/>
  <c r="T19" i="36"/>
  <c r="B20" i="36"/>
  <c r="AB17" i="40"/>
  <c r="AA38" i="40" s="1"/>
  <c r="AA17" i="40"/>
  <c r="AA11" i="32"/>
  <c r="AC38" i="19"/>
  <c r="AC7" i="22"/>
  <c r="AD7" i="22"/>
  <c r="AA38" i="19"/>
  <c r="AA8" i="34"/>
  <c r="AB8" i="34" s="1"/>
  <c r="AA38" i="34" s="1"/>
  <c r="AA14" i="1"/>
  <c r="Z9" i="21"/>
  <c r="Y9" i="21"/>
  <c r="S18" i="37"/>
  <c r="T18" i="37" s="1"/>
  <c r="B19" i="37"/>
  <c r="C18" i="37"/>
  <c r="B17" i="41"/>
  <c r="C16" i="41"/>
  <c r="S16" i="41"/>
  <c r="T16" i="41"/>
  <c r="Y30" i="36"/>
  <c r="Z30" i="36" s="1"/>
  <c r="Y38" i="1"/>
  <c r="Z10" i="45"/>
  <c r="Y10" i="45"/>
  <c r="AA12" i="18"/>
  <c r="AB12" i="18" s="1"/>
  <c r="Z7" i="22"/>
  <c r="Y38" i="22" s="1"/>
  <c r="S14" i="45"/>
  <c r="T14" i="45" s="1"/>
  <c r="C14" i="45"/>
  <c r="B15" i="45"/>
  <c r="AC14" i="1"/>
  <c r="AD14" i="1" s="1"/>
  <c r="Z24" i="42"/>
  <c r="Y24" i="42"/>
  <c r="AC9" i="21"/>
  <c r="AD9" i="21"/>
  <c r="AC30" i="36"/>
  <c r="AD30" i="36" s="1"/>
  <c r="Z11" i="32"/>
  <c r="Y38" i="32" s="1"/>
  <c r="Y11" i="32"/>
  <c r="B17" i="38"/>
  <c r="C16" i="38"/>
  <c r="S16" i="38"/>
  <c r="T16" i="38" s="1"/>
  <c r="AA7" i="22"/>
  <c r="AB7" i="22" s="1"/>
  <c r="Z8" i="34"/>
  <c r="Y8" i="34"/>
  <c r="AC8" i="30"/>
  <c r="AD8" i="30" s="1"/>
  <c r="AC38" i="30" s="1"/>
  <c r="AA9" i="21"/>
  <c r="AB9" i="21"/>
  <c r="AA38" i="21" s="1"/>
  <c r="AD38" i="32"/>
  <c r="AD40" i="32" s="1"/>
  <c r="P24" i="11" s="1"/>
  <c r="AC40" i="32"/>
  <c r="O24" i="11" s="1"/>
  <c r="AD38" i="34"/>
  <c r="AD40" i="34" s="1"/>
  <c r="P26" i="11" s="1"/>
  <c r="AA38" i="30"/>
  <c r="AA38" i="45"/>
  <c r="AC38" i="37"/>
  <c r="AA38" i="20"/>
  <c r="Y40" i="33"/>
  <c r="K25" i="11" s="1"/>
  <c r="Z38" i="33"/>
  <c r="Z40" i="33" s="1"/>
  <c r="L25" i="11" s="1"/>
  <c r="AC38" i="23"/>
  <c r="Y38" i="42"/>
  <c r="AA38" i="37"/>
  <c r="AC38" i="45"/>
  <c r="AC14" i="36"/>
  <c r="Y38" i="34"/>
  <c r="AA38" i="39"/>
  <c r="AD15" i="35"/>
  <c r="AC38" i="35" s="1"/>
  <c r="AD38" i="27"/>
  <c r="AD40" i="27" s="1"/>
  <c r="P19" i="11" s="1"/>
  <c r="AC40" i="27"/>
  <c r="O19" i="11" s="1"/>
  <c r="AA38" i="23"/>
  <c r="AD15" i="28"/>
  <c r="AC38" i="28" s="1"/>
  <c r="AA38" i="31"/>
  <c r="Z15" i="35"/>
  <c r="Y38" i="35" s="1"/>
  <c r="C16" i="19"/>
  <c r="S16" i="19"/>
  <c r="T16" i="19" s="1"/>
  <c r="B17" i="19"/>
  <c r="Z10" i="30"/>
  <c r="Y38" i="30" s="1"/>
  <c r="AB15" i="28"/>
  <c r="AC38" i="21"/>
  <c r="C13" i="1"/>
  <c r="S13" i="1"/>
  <c r="T13" i="1" s="1"/>
  <c r="B14" i="1"/>
  <c r="AA38" i="17"/>
  <c r="Y38" i="29"/>
  <c r="Y38" i="21"/>
  <c r="AD12" i="39"/>
  <c r="AC38" i="39" s="1"/>
  <c r="AC40" i="18"/>
  <c r="O15" i="11" s="1"/>
  <c r="AD38" i="18"/>
  <c r="AD40" i="18" s="1"/>
  <c r="P15" i="11" s="1"/>
  <c r="Y38" i="31"/>
  <c r="AC38" i="29"/>
  <c r="AA38" i="29"/>
  <c r="Y40" i="38"/>
  <c r="K30" i="11" s="1"/>
  <c r="Z38" i="38"/>
  <c r="Z40" i="38" s="1"/>
  <c r="L30" i="11" s="1"/>
  <c r="AC40" i="38"/>
  <c r="O30" i="11" s="1"/>
  <c r="AA38" i="35"/>
  <c r="Y38" i="45"/>
  <c r="AA38" i="38"/>
  <c r="Y38" i="37"/>
  <c r="C20" i="42"/>
  <c r="S20" i="42"/>
  <c r="T20" i="42" s="1"/>
  <c r="B21" i="42"/>
  <c r="AA14" i="36"/>
  <c r="AC38" i="41"/>
  <c r="AA38" i="41"/>
  <c r="AA38" i="42"/>
  <c r="Y38" i="40"/>
  <c r="Z19" i="17"/>
  <c r="Z9" i="40"/>
  <c r="Y38" i="23"/>
  <c r="Y40" i="27"/>
  <c r="K19" i="11" s="1"/>
  <c r="Z38" i="27"/>
  <c r="Z40" i="27" s="1"/>
  <c r="L19" i="11" s="1"/>
  <c r="Z12" i="39"/>
  <c r="Y38" i="39" s="1"/>
  <c r="AD16" i="44"/>
  <c r="AC38" i="44" s="1"/>
  <c r="AC38" i="31"/>
  <c r="Y14" i="36"/>
  <c r="Z14" i="36" s="1"/>
  <c r="Y38" i="36" s="1"/>
  <c r="AA38" i="43"/>
  <c r="AA40" i="24" l="1"/>
  <c r="M9" i="11" s="1"/>
  <c r="AD38" i="24"/>
  <c r="AD40" i="24" s="1"/>
  <c r="P9" i="11" s="1"/>
  <c r="S13" i="16"/>
  <c r="T13" i="16" s="1"/>
  <c r="C13" i="16"/>
  <c r="B14" i="16"/>
  <c r="S12" i="17"/>
  <c r="C12" i="17"/>
  <c r="T12" i="17"/>
  <c r="B13" i="17"/>
  <c r="S12" i="18"/>
  <c r="T12" i="18"/>
  <c r="C12" i="18"/>
  <c r="B13" i="18"/>
  <c r="T11" i="18"/>
  <c r="T12" i="21"/>
  <c r="C13" i="21"/>
  <c r="B14" i="21"/>
  <c r="S13" i="21"/>
  <c r="C14" i="22"/>
  <c r="B15" i="22"/>
  <c r="S14" i="22"/>
  <c r="B15" i="23"/>
  <c r="C14" i="23"/>
  <c r="S14" i="23"/>
  <c r="T14" i="23" s="1"/>
  <c r="T13" i="24"/>
  <c r="B14" i="24"/>
  <c r="C13" i="24"/>
  <c r="S13" i="24"/>
  <c r="T12" i="24"/>
  <c r="Z38" i="32"/>
  <c r="Z40" i="32" s="1"/>
  <c r="L24" i="11" s="1"/>
  <c r="Y40" i="32"/>
  <c r="K24" i="11" s="1"/>
  <c r="Y40" i="22"/>
  <c r="K11" i="11" s="1"/>
  <c r="Z38" i="22"/>
  <c r="Z40" i="22" s="1"/>
  <c r="L11" i="11" s="1"/>
  <c r="AC38" i="36"/>
  <c r="AD38" i="36" s="1"/>
  <c r="AD40" i="36" s="1"/>
  <c r="P28" i="11" s="1"/>
  <c r="AA38" i="26"/>
  <c r="S23" i="34"/>
  <c r="T23" i="34"/>
  <c r="C23" i="34"/>
  <c r="B24" i="34"/>
  <c r="S19" i="39"/>
  <c r="T19" i="39" s="1"/>
  <c r="B20" i="39"/>
  <c r="C19" i="39"/>
  <c r="Y40" i="18"/>
  <c r="K15" i="11" s="1"/>
  <c r="Z38" i="18"/>
  <c r="Z40" i="18" s="1"/>
  <c r="L15" i="11" s="1"/>
  <c r="S19" i="43"/>
  <c r="T19" i="43"/>
  <c r="B20" i="43"/>
  <c r="C19" i="43"/>
  <c r="B20" i="32"/>
  <c r="C19" i="32"/>
  <c r="S19" i="32"/>
  <c r="T19" i="32" s="1"/>
  <c r="AD14" i="36"/>
  <c r="C15" i="45"/>
  <c r="S15" i="45"/>
  <c r="T15" i="45" s="1"/>
  <c r="B16" i="45"/>
  <c r="B18" i="41"/>
  <c r="C17" i="41"/>
  <c r="S17" i="41"/>
  <c r="T17" i="41" s="1"/>
  <c r="AB14" i="26"/>
  <c r="Z7" i="44"/>
  <c r="Y38" i="44" s="1"/>
  <c r="S21" i="40"/>
  <c r="T21" i="40" s="1"/>
  <c r="C21" i="40"/>
  <c r="B22" i="40"/>
  <c r="Z38" i="16"/>
  <c r="Z40" i="16" s="1"/>
  <c r="L17" i="11" s="1"/>
  <c r="Y40" i="16"/>
  <c r="K17" i="11" s="1"/>
  <c r="AA38" i="18"/>
  <c r="Y38" i="19"/>
  <c r="AA38" i="22"/>
  <c r="AB38" i="19"/>
  <c r="AB40" i="19" s="1"/>
  <c r="N14" i="11" s="1"/>
  <c r="AA40" i="19"/>
  <c r="M14" i="11" s="1"/>
  <c r="Z17" i="19"/>
  <c r="S16" i="20"/>
  <c r="B17" i="20"/>
  <c r="C16" i="20"/>
  <c r="T16" i="20"/>
  <c r="AC38" i="20"/>
  <c r="AB38" i="16"/>
  <c r="AB40" i="16" s="1"/>
  <c r="N17" i="11" s="1"/>
  <c r="AA40" i="16"/>
  <c r="M17" i="11" s="1"/>
  <c r="J4" i="28"/>
  <c r="T38" i="28"/>
  <c r="S4" i="28" s="1"/>
  <c r="B21" i="31"/>
  <c r="C20" i="31"/>
  <c r="S20" i="31"/>
  <c r="T20" i="31" s="1"/>
  <c r="Y38" i="17"/>
  <c r="Y40" i="1"/>
  <c r="K8" i="11" s="1"/>
  <c r="Z38" i="1"/>
  <c r="Z40" i="1" s="1"/>
  <c r="L8" i="11" s="1"/>
  <c r="C20" i="36"/>
  <c r="S20" i="36"/>
  <c r="T20" i="36" s="1"/>
  <c r="B21" i="36"/>
  <c r="AC38" i="1"/>
  <c r="AC38" i="22"/>
  <c r="AC40" i="26"/>
  <c r="O18" i="11" s="1"/>
  <c r="AD38" i="26"/>
  <c r="AD40" i="26" s="1"/>
  <c r="P18" i="11" s="1"/>
  <c r="S19" i="37"/>
  <c r="T19" i="37" s="1"/>
  <c r="C19" i="37"/>
  <c r="B20" i="37"/>
  <c r="S19" i="35"/>
  <c r="C19" i="35"/>
  <c r="T19" i="35"/>
  <c r="B20" i="35"/>
  <c r="AA38" i="28"/>
  <c r="S17" i="38"/>
  <c r="T17" i="38" s="1"/>
  <c r="B18" i="38"/>
  <c r="C17" i="38"/>
  <c r="AD38" i="19"/>
  <c r="AD40" i="19" s="1"/>
  <c r="P14" i="11" s="1"/>
  <c r="AC40" i="19"/>
  <c r="O14" i="11" s="1"/>
  <c r="B20" i="33"/>
  <c r="C19" i="33"/>
  <c r="S19" i="33"/>
  <c r="T19" i="33"/>
  <c r="AB38" i="27"/>
  <c r="AB40" i="27" s="1"/>
  <c r="N19" i="11" s="1"/>
  <c r="AA40" i="27"/>
  <c r="M19" i="11" s="1"/>
  <c r="AA38" i="33"/>
  <c r="AB14" i="36"/>
  <c r="AA38" i="36" s="1"/>
  <c r="AB14" i="1"/>
  <c r="AA38" i="1" s="1"/>
  <c r="AB11" i="32"/>
  <c r="AA38" i="32" s="1"/>
  <c r="Y40" i="26"/>
  <c r="K18" i="11" s="1"/>
  <c r="Z38" i="26"/>
  <c r="Z40" i="26" s="1"/>
  <c r="L18" i="11" s="1"/>
  <c r="S19" i="44"/>
  <c r="B20" i="44"/>
  <c r="T19" i="44"/>
  <c r="C19" i="44"/>
  <c r="Z8" i="24"/>
  <c r="Y38" i="24" s="1"/>
  <c r="AD23" i="33"/>
  <c r="AC38" i="33" s="1"/>
  <c r="AB38" i="28"/>
  <c r="AB40" i="28" s="1"/>
  <c r="N20" i="11" s="1"/>
  <c r="AA40" i="28"/>
  <c r="M20" i="11" s="1"/>
  <c r="AD38" i="39"/>
  <c r="AD40" i="39" s="1"/>
  <c r="P31" i="11" s="1"/>
  <c r="AC40" i="39"/>
  <c r="O31" i="11" s="1"/>
  <c r="Y40" i="30"/>
  <c r="K22" i="11" s="1"/>
  <c r="Z38" i="30"/>
  <c r="Z40" i="30" s="1"/>
  <c r="L22" i="11" s="1"/>
  <c r="AD38" i="28"/>
  <c r="AD40" i="28" s="1"/>
  <c r="P20" i="11" s="1"/>
  <c r="AC40" i="28"/>
  <c r="O20" i="11" s="1"/>
  <c r="Y40" i="17"/>
  <c r="K16" i="11" s="1"/>
  <c r="Z38" i="17"/>
  <c r="Z40" i="17" s="1"/>
  <c r="L16" i="11" s="1"/>
  <c r="AC40" i="44"/>
  <c r="O36" i="11" s="1"/>
  <c r="AD38" i="44"/>
  <c r="AD40" i="44" s="1"/>
  <c r="P36" i="11" s="1"/>
  <c r="AC40" i="35"/>
  <c r="O27" i="11" s="1"/>
  <c r="AD38" i="35"/>
  <c r="AD40" i="35" s="1"/>
  <c r="P27" i="11" s="1"/>
  <c r="Z38" i="36"/>
  <c r="Z40" i="36" s="1"/>
  <c r="L28" i="11" s="1"/>
  <c r="Y40" i="36"/>
  <c r="K28" i="11" s="1"/>
  <c r="Z38" i="39"/>
  <c r="Z40" i="39" s="1"/>
  <c r="L31" i="11" s="1"/>
  <c r="Y40" i="39"/>
  <c r="K31" i="11" s="1"/>
  <c r="Y40" i="35"/>
  <c r="K27" i="11" s="1"/>
  <c r="Z38" i="35"/>
  <c r="Z40" i="35" s="1"/>
  <c r="L27" i="11" s="1"/>
  <c r="AD38" i="40"/>
  <c r="AD40" i="40" s="1"/>
  <c r="P32" i="11" s="1"/>
  <c r="AC40" i="40"/>
  <c r="O32" i="11" s="1"/>
  <c r="Y40" i="40"/>
  <c r="K32" i="11" s="1"/>
  <c r="Z38" i="40"/>
  <c r="Z40" i="40" s="1"/>
  <c r="L32" i="11" s="1"/>
  <c r="Y40" i="45"/>
  <c r="K37" i="11" s="1"/>
  <c r="Z38" i="45"/>
  <c r="Z40" i="45" s="1"/>
  <c r="L37" i="11" s="1"/>
  <c r="AD38" i="43"/>
  <c r="AD40" i="43" s="1"/>
  <c r="P35" i="11" s="1"/>
  <c r="AC40" i="43"/>
  <c r="O35" i="11" s="1"/>
  <c r="Z38" i="23"/>
  <c r="Z40" i="23" s="1"/>
  <c r="L10" i="11" s="1"/>
  <c r="Y40" i="23"/>
  <c r="K10" i="11" s="1"/>
  <c r="AB38" i="42"/>
  <c r="AB40" i="42" s="1"/>
  <c r="N34" i="11" s="1"/>
  <c r="AA40" i="42"/>
  <c r="M34" i="11" s="1"/>
  <c r="AB38" i="44"/>
  <c r="AB40" i="44" s="1"/>
  <c r="N36" i="11" s="1"/>
  <c r="AA40" i="44"/>
  <c r="M36" i="11" s="1"/>
  <c r="Y40" i="43"/>
  <c r="K35" i="11" s="1"/>
  <c r="Z38" i="43"/>
  <c r="Z40" i="43" s="1"/>
  <c r="L35" i="11" s="1"/>
  <c r="AB38" i="31"/>
  <c r="AB40" i="31" s="1"/>
  <c r="N23" i="11" s="1"/>
  <c r="AA40" i="31"/>
  <c r="M23" i="11" s="1"/>
  <c r="AA40" i="40"/>
  <c r="M32" i="11" s="1"/>
  <c r="AB38" i="40"/>
  <c r="AB40" i="40" s="1"/>
  <c r="N32" i="11" s="1"/>
  <c r="AD38" i="23"/>
  <c r="AD40" i="23" s="1"/>
  <c r="P10" i="11" s="1"/>
  <c r="AC40" i="23"/>
  <c r="O10" i="11" s="1"/>
  <c r="Y40" i="28"/>
  <c r="K20" i="11" s="1"/>
  <c r="Z38" i="28"/>
  <c r="Z40" i="28" s="1"/>
  <c r="L20" i="11" s="1"/>
  <c r="AD38" i="37"/>
  <c r="AD40" i="37" s="1"/>
  <c r="P29" i="11" s="1"/>
  <c r="AC40" i="37"/>
  <c r="O29" i="11" s="1"/>
  <c r="AB38" i="21"/>
  <c r="AB40" i="21" s="1"/>
  <c r="N12" i="11" s="1"/>
  <c r="AA40" i="21"/>
  <c r="M12" i="11" s="1"/>
  <c r="AC40" i="17"/>
  <c r="O16" i="11" s="1"/>
  <c r="AD38" i="17"/>
  <c r="AD40" i="17" s="1"/>
  <c r="P16" i="11" s="1"/>
  <c r="Z38" i="21"/>
  <c r="Z40" i="21" s="1"/>
  <c r="L12" i="11" s="1"/>
  <c r="Y40" i="21"/>
  <c r="K12" i="11" s="1"/>
  <c r="AB38" i="43"/>
  <c r="AB40" i="43" s="1"/>
  <c r="N35" i="11" s="1"/>
  <c r="AA40" i="43"/>
  <c r="M35" i="11" s="1"/>
  <c r="AC40" i="31"/>
  <c r="O23" i="11" s="1"/>
  <c r="AD38" i="31"/>
  <c r="AD40" i="31" s="1"/>
  <c r="P23" i="11" s="1"/>
  <c r="J19" i="11"/>
  <c r="AB38" i="41"/>
  <c r="AB40" i="41" s="1"/>
  <c r="N33" i="11" s="1"/>
  <c r="AA40" i="41"/>
  <c r="M33" i="11" s="1"/>
  <c r="C21" i="42"/>
  <c r="S21" i="42"/>
  <c r="B22" i="42"/>
  <c r="AC40" i="42"/>
  <c r="O34" i="11" s="1"/>
  <c r="AD38" i="42"/>
  <c r="AD40" i="42" s="1"/>
  <c r="P34" i="11" s="1"/>
  <c r="AA40" i="34"/>
  <c r="M26" i="11" s="1"/>
  <c r="AB38" i="34"/>
  <c r="AB40" i="34" s="1"/>
  <c r="N26" i="11" s="1"/>
  <c r="Y40" i="31"/>
  <c r="K23" i="11" s="1"/>
  <c r="Z38" i="31"/>
  <c r="Z40" i="31" s="1"/>
  <c r="L23" i="11" s="1"/>
  <c r="AD38" i="30"/>
  <c r="AD40" i="30" s="1"/>
  <c r="P22" i="11" s="1"/>
  <c r="AC40" i="30"/>
  <c r="O22" i="11" s="1"/>
  <c r="Y40" i="29"/>
  <c r="K21" i="11" s="1"/>
  <c r="Z38" i="29"/>
  <c r="Z40" i="29" s="1"/>
  <c r="L21" i="11" s="1"/>
  <c r="C17" i="19"/>
  <c r="S17" i="19"/>
  <c r="T17" i="19" s="1"/>
  <c r="B18" i="19"/>
  <c r="AA40" i="39"/>
  <c r="M31" i="11" s="1"/>
  <c r="AB38" i="39"/>
  <c r="AB40" i="39" s="1"/>
  <c r="N31" i="11" s="1"/>
  <c r="AC40" i="41"/>
  <c r="O33" i="11" s="1"/>
  <c r="AD38" i="41"/>
  <c r="AD40" i="41" s="1"/>
  <c r="P33" i="11" s="1"/>
  <c r="AB38" i="38"/>
  <c r="AB40" i="38" s="1"/>
  <c r="N30" i="11" s="1"/>
  <c r="AA40" i="38"/>
  <c r="M30" i="11" s="1"/>
  <c r="J30" i="11" s="1"/>
  <c r="AA40" i="35"/>
  <c r="M27" i="11" s="1"/>
  <c r="AB38" i="35"/>
  <c r="AB40" i="35" s="1"/>
  <c r="N27" i="11" s="1"/>
  <c r="AA40" i="29"/>
  <c r="M21" i="11" s="1"/>
  <c r="AB38" i="29"/>
  <c r="AB40" i="29" s="1"/>
  <c r="N21" i="11" s="1"/>
  <c r="AB38" i="17"/>
  <c r="AB40" i="17" s="1"/>
  <c r="N16" i="11" s="1"/>
  <c r="AA40" i="17"/>
  <c r="M16" i="11" s="1"/>
  <c r="AC40" i="20"/>
  <c r="O13" i="11" s="1"/>
  <c r="AD38" i="20"/>
  <c r="AD40" i="20" s="1"/>
  <c r="P13" i="11" s="1"/>
  <c r="AD38" i="45"/>
  <c r="AD40" i="45" s="1"/>
  <c r="P37" i="11" s="1"/>
  <c r="AC40" i="45"/>
  <c r="O37" i="11" s="1"/>
  <c r="Y40" i="42"/>
  <c r="K34" i="11" s="1"/>
  <c r="Z38" i="42"/>
  <c r="Z40" i="42" s="1"/>
  <c r="L34" i="11" s="1"/>
  <c r="AA40" i="45"/>
  <c r="M37" i="11" s="1"/>
  <c r="AB38" i="45"/>
  <c r="AB40" i="45" s="1"/>
  <c r="N37" i="11" s="1"/>
  <c r="Y40" i="41"/>
  <c r="K33" i="11" s="1"/>
  <c r="Z38" i="41"/>
  <c r="Z40" i="41" s="1"/>
  <c r="L33" i="11" s="1"/>
  <c r="Y40" i="37"/>
  <c r="K29" i="11" s="1"/>
  <c r="Z38" i="37"/>
  <c r="Z40" i="37" s="1"/>
  <c r="L29" i="11" s="1"/>
  <c r="AD38" i="29"/>
  <c r="AD40" i="29" s="1"/>
  <c r="P21" i="11" s="1"/>
  <c r="AC40" i="29"/>
  <c r="O21" i="11" s="1"/>
  <c r="C14" i="1"/>
  <c r="B15" i="1"/>
  <c r="S14" i="1"/>
  <c r="T14" i="1" s="1"/>
  <c r="AC40" i="21"/>
  <c r="O12" i="11" s="1"/>
  <c r="AD38" i="21"/>
  <c r="AD40" i="21" s="1"/>
  <c r="P12" i="11" s="1"/>
  <c r="AB38" i="23"/>
  <c r="AB40" i="23" s="1"/>
  <c r="N10" i="11" s="1"/>
  <c r="AA40" i="23"/>
  <c r="M10" i="11" s="1"/>
  <c r="Y40" i="34"/>
  <c r="K26" i="11" s="1"/>
  <c r="J26" i="11" s="1"/>
  <c r="Z38" i="34"/>
  <c r="Z40" i="34" s="1"/>
  <c r="L26" i="11" s="1"/>
  <c r="AA40" i="37"/>
  <c r="M29" i="11" s="1"/>
  <c r="AB38" i="37"/>
  <c r="AB40" i="37" s="1"/>
  <c r="N29" i="11" s="1"/>
  <c r="Z38" i="20"/>
  <c r="Z40" i="20" s="1"/>
  <c r="L13" i="11" s="1"/>
  <c r="Y40" i="20"/>
  <c r="K13" i="11" s="1"/>
  <c r="AA40" i="20"/>
  <c r="M13" i="11" s="1"/>
  <c r="AB38" i="20"/>
  <c r="AB40" i="20" s="1"/>
  <c r="N13" i="11" s="1"/>
  <c r="AA40" i="30"/>
  <c r="M22" i="11" s="1"/>
  <c r="AB38" i="30"/>
  <c r="AB40" i="30" s="1"/>
  <c r="N22" i="11" s="1"/>
  <c r="S14" i="16" l="1"/>
  <c r="T14" i="16" s="1"/>
  <c r="C14" i="16"/>
  <c r="B15" i="16"/>
  <c r="S13" i="17"/>
  <c r="T13" i="17" s="1"/>
  <c r="B14" i="17"/>
  <c r="C13" i="17"/>
  <c r="S13" i="18"/>
  <c r="B14" i="18"/>
  <c r="T13" i="18"/>
  <c r="C13" i="18"/>
  <c r="T13" i="21"/>
  <c r="T14" i="21"/>
  <c r="B15" i="21"/>
  <c r="S14" i="21"/>
  <c r="C14" i="21"/>
  <c r="T14" i="22"/>
  <c r="S15" i="22"/>
  <c r="B16" i="22"/>
  <c r="T15" i="22"/>
  <c r="C15" i="22"/>
  <c r="C15" i="23"/>
  <c r="B16" i="23"/>
  <c r="S15" i="23"/>
  <c r="T15" i="23" s="1"/>
  <c r="S14" i="24"/>
  <c r="B15" i="24"/>
  <c r="C14" i="24"/>
  <c r="Y40" i="44"/>
  <c r="K36" i="11" s="1"/>
  <c r="J36" i="11" s="1"/>
  <c r="Z38" i="44"/>
  <c r="Z40" i="44" s="1"/>
  <c r="L36" i="11" s="1"/>
  <c r="AC40" i="33"/>
  <c r="O25" i="11" s="1"/>
  <c r="AD38" i="33"/>
  <c r="AD40" i="33" s="1"/>
  <c r="P25" i="11" s="1"/>
  <c r="AA40" i="32"/>
  <c r="M24" i="11" s="1"/>
  <c r="J24" i="11" s="1"/>
  <c r="H24" i="11" s="1"/>
  <c r="I24" i="11" s="1"/>
  <c r="AB38" i="32"/>
  <c r="AB40" i="32" s="1"/>
  <c r="N24" i="11" s="1"/>
  <c r="Y40" i="24"/>
  <c r="K9" i="11" s="1"/>
  <c r="Z38" i="24"/>
  <c r="Z40" i="24" s="1"/>
  <c r="L9" i="11" s="1"/>
  <c r="AA40" i="1"/>
  <c r="M8" i="11" s="1"/>
  <c r="AB38" i="1"/>
  <c r="AB40" i="1" s="1"/>
  <c r="N8" i="11" s="1"/>
  <c r="AB38" i="36"/>
  <c r="AB40" i="36" s="1"/>
  <c r="N28" i="11" s="1"/>
  <c r="AA40" i="36"/>
  <c r="M28" i="11" s="1"/>
  <c r="J28" i="11" s="1"/>
  <c r="C18" i="38"/>
  <c r="S18" i="38"/>
  <c r="T18" i="38" s="1"/>
  <c r="B19" i="38"/>
  <c r="S20" i="37"/>
  <c r="B21" i="37"/>
  <c r="T20" i="37"/>
  <c r="C20" i="37"/>
  <c r="C22" i="40"/>
  <c r="S22" i="40"/>
  <c r="T22" i="40" s="1"/>
  <c r="B23" i="40"/>
  <c r="C20" i="32"/>
  <c r="S20" i="32"/>
  <c r="T20" i="32" s="1"/>
  <c r="B21" i="32"/>
  <c r="C21" i="36"/>
  <c r="B22" i="36"/>
  <c r="S21" i="36"/>
  <c r="T21" i="36" s="1"/>
  <c r="B21" i="39"/>
  <c r="C20" i="39"/>
  <c r="S20" i="39"/>
  <c r="T20" i="39" s="1"/>
  <c r="AC40" i="1"/>
  <c r="O8" i="11" s="1"/>
  <c r="AD38" i="1"/>
  <c r="AD40" i="1" s="1"/>
  <c r="P8" i="11" s="1"/>
  <c r="B17" i="45"/>
  <c r="C16" i="45"/>
  <c r="S16" i="45"/>
  <c r="T16" i="45" s="1"/>
  <c r="AA40" i="26"/>
  <c r="M18" i="11" s="1"/>
  <c r="J18" i="11" s="1"/>
  <c r="H18" i="11" s="1"/>
  <c r="I18" i="11" s="1"/>
  <c r="AB38" i="26"/>
  <c r="AB40" i="26" s="1"/>
  <c r="N18" i="11" s="1"/>
  <c r="J34" i="11"/>
  <c r="H34" i="11" s="1"/>
  <c r="I34" i="11" s="1"/>
  <c r="AA40" i="22"/>
  <c r="M11" i="11" s="1"/>
  <c r="AB38" i="22"/>
  <c r="AB40" i="22" s="1"/>
  <c r="N11" i="11" s="1"/>
  <c r="C20" i="33"/>
  <c r="S20" i="33"/>
  <c r="T20" i="33" s="1"/>
  <c r="B21" i="33"/>
  <c r="B21" i="44"/>
  <c r="S20" i="44"/>
  <c r="T20" i="44" s="1"/>
  <c r="C20" i="44"/>
  <c r="AB38" i="18"/>
  <c r="AB40" i="18" s="1"/>
  <c r="N15" i="11" s="1"/>
  <c r="AA40" i="18"/>
  <c r="M15" i="11" s="1"/>
  <c r="J15" i="11" s="1"/>
  <c r="H15" i="11" s="1"/>
  <c r="I15" i="11" s="1"/>
  <c r="AB38" i="33"/>
  <c r="AB40" i="33" s="1"/>
  <c r="N25" i="11" s="1"/>
  <c r="AA40" i="33"/>
  <c r="M25" i="11" s="1"/>
  <c r="J25" i="11" s="1"/>
  <c r="H25" i="11" s="1"/>
  <c r="I25" i="11" s="1"/>
  <c r="J33" i="11"/>
  <c r="AC40" i="36"/>
  <c r="O28" i="11" s="1"/>
  <c r="C21" i="31"/>
  <c r="B22" i="31"/>
  <c r="S21" i="31"/>
  <c r="T21" i="31" s="1"/>
  <c r="S17" i="20"/>
  <c r="B18" i="20"/>
  <c r="T17" i="20"/>
  <c r="C17" i="20"/>
  <c r="C20" i="35"/>
  <c r="S20" i="35"/>
  <c r="T20" i="35" s="1"/>
  <c r="B21" i="35"/>
  <c r="Z38" i="19"/>
  <c r="Z40" i="19" s="1"/>
  <c r="L14" i="11" s="1"/>
  <c r="Y40" i="19"/>
  <c r="K14" i="11" s="1"/>
  <c r="J14" i="11" s="1"/>
  <c r="H14" i="11" s="1"/>
  <c r="I14" i="11" s="1"/>
  <c r="T24" i="34"/>
  <c r="C24" i="34"/>
  <c r="S24" i="34"/>
  <c r="B25" i="34"/>
  <c r="J17" i="11"/>
  <c r="H17" i="11" s="1"/>
  <c r="I17" i="11" s="1"/>
  <c r="C20" i="43"/>
  <c r="S20" i="43"/>
  <c r="T20" i="43" s="1"/>
  <c r="B21" i="43"/>
  <c r="AD38" i="22"/>
  <c r="AD40" i="22" s="1"/>
  <c r="P11" i="11" s="1"/>
  <c r="AC40" i="22"/>
  <c r="O11" i="11" s="1"/>
  <c r="C18" i="41"/>
  <c r="S18" i="41"/>
  <c r="T18" i="41"/>
  <c r="B19" i="41"/>
  <c r="H30" i="11"/>
  <c r="I30" i="11" s="1"/>
  <c r="J13" i="11"/>
  <c r="B16" i="1"/>
  <c r="C15" i="1"/>
  <c r="S15" i="1"/>
  <c r="T15" i="1" s="1"/>
  <c r="J23" i="11"/>
  <c r="T21" i="42"/>
  <c r="J20" i="11"/>
  <c r="J10" i="11"/>
  <c r="J32" i="11"/>
  <c r="J27" i="11"/>
  <c r="H33" i="11"/>
  <c r="I33" i="11"/>
  <c r="B23" i="42"/>
  <c r="S22" i="42"/>
  <c r="T22" i="42" s="1"/>
  <c r="C22" i="42"/>
  <c r="J16" i="11"/>
  <c r="H26" i="11"/>
  <c r="I26" i="11"/>
  <c r="J21" i="11"/>
  <c r="J12" i="11"/>
  <c r="J35" i="11"/>
  <c r="J37" i="11"/>
  <c r="J31" i="11"/>
  <c r="J29" i="11"/>
  <c r="C18" i="19"/>
  <c r="S18" i="19"/>
  <c r="T18" i="19" s="1"/>
  <c r="B19" i="19"/>
  <c r="H19" i="11"/>
  <c r="I19" i="11" s="1"/>
  <c r="J22" i="11"/>
  <c r="J11" i="11" l="1"/>
  <c r="H11" i="11" s="1"/>
  <c r="I11" i="11" s="1"/>
  <c r="J9" i="11"/>
  <c r="H9" i="11" s="1"/>
  <c r="I9" i="11" s="1"/>
  <c r="C15" i="16"/>
  <c r="S15" i="16"/>
  <c r="B16" i="16"/>
  <c r="T15" i="16"/>
  <c r="S14" i="17"/>
  <c r="T14" i="17" s="1"/>
  <c r="B15" i="17"/>
  <c r="C14" i="17"/>
  <c r="B15" i="18"/>
  <c r="C14" i="18"/>
  <c r="S14" i="18"/>
  <c r="T14" i="18" s="1"/>
  <c r="T15" i="21"/>
  <c r="B16" i="21"/>
  <c r="C15" i="21"/>
  <c r="S15" i="21"/>
  <c r="B17" i="22"/>
  <c r="S16" i="22"/>
  <c r="C16" i="22"/>
  <c r="C16" i="23"/>
  <c r="S16" i="23"/>
  <c r="T16" i="23" s="1"/>
  <c r="B17" i="23"/>
  <c r="T14" i="24"/>
  <c r="S15" i="24"/>
  <c r="T15" i="24" s="1"/>
  <c r="B16" i="24"/>
  <c r="C15" i="24"/>
  <c r="O38" i="11"/>
  <c r="O39" i="11" s="1"/>
  <c r="P39" i="11" s="1"/>
  <c r="M38" i="11"/>
  <c r="M39" i="11" s="1"/>
  <c r="N39" i="11" s="1"/>
  <c r="S25" i="34"/>
  <c r="T25" i="34" s="1"/>
  <c r="C25" i="34"/>
  <c r="B26" i="34"/>
  <c r="C17" i="45"/>
  <c r="S17" i="45"/>
  <c r="T17" i="45" s="1"/>
  <c r="B18" i="45"/>
  <c r="T22" i="31"/>
  <c r="C22" i="31"/>
  <c r="S22" i="31"/>
  <c r="B23" i="31"/>
  <c r="S22" i="36"/>
  <c r="T22" i="36" s="1"/>
  <c r="C22" i="36"/>
  <c r="B23" i="36"/>
  <c r="K38" i="11"/>
  <c r="K39" i="11" s="1"/>
  <c r="C19" i="41"/>
  <c r="B20" i="41"/>
  <c r="S19" i="41"/>
  <c r="T19" i="41" s="1"/>
  <c r="C21" i="32"/>
  <c r="S21" i="32"/>
  <c r="T21" i="32" s="1"/>
  <c r="B22" i="32"/>
  <c r="T21" i="44"/>
  <c r="C21" i="44"/>
  <c r="S21" i="44"/>
  <c r="B22" i="44"/>
  <c r="B22" i="37"/>
  <c r="S21" i="37"/>
  <c r="T21" i="37" s="1"/>
  <c r="C21" i="37"/>
  <c r="T21" i="43"/>
  <c r="C21" i="43"/>
  <c r="S21" i="43"/>
  <c r="B22" i="43"/>
  <c r="S18" i="20"/>
  <c r="B19" i="20"/>
  <c r="C18" i="20"/>
  <c r="T18" i="20"/>
  <c r="T21" i="33"/>
  <c r="C21" i="33"/>
  <c r="S21" i="33"/>
  <c r="B22" i="33"/>
  <c r="C21" i="39"/>
  <c r="B22" i="39"/>
  <c r="S21" i="39"/>
  <c r="T21" i="39" s="1"/>
  <c r="J8" i="11"/>
  <c r="H8" i="11" s="1"/>
  <c r="I8" i="11" s="1"/>
  <c r="B22" i="35"/>
  <c r="T21" i="35"/>
  <c r="C21" i="35"/>
  <c r="S21" i="35"/>
  <c r="C23" i="40"/>
  <c r="S23" i="40"/>
  <c r="B24" i="40"/>
  <c r="T23" i="40"/>
  <c r="S19" i="38"/>
  <c r="T19" i="38" s="1"/>
  <c r="C19" i="38"/>
  <c r="B20" i="38"/>
  <c r="H31" i="11"/>
  <c r="I31" i="11"/>
  <c r="H37" i="11"/>
  <c r="I37" i="11" s="1"/>
  <c r="H20" i="11"/>
  <c r="I20" i="11" s="1"/>
  <c r="C19" i="19"/>
  <c r="S19" i="19"/>
  <c r="T19" i="19" s="1"/>
  <c r="B20" i="19"/>
  <c r="H36" i="11"/>
  <c r="I36" i="11" s="1"/>
  <c r="H35" i="11"/>
  <c r="I35" i="11" s="1"/>
  <c r="H27" i="11"/>
  <c r="I27" i="11" s="1"/>
  <c r="H13" i="11"/>
  <c r="I13" i="11" s="1"/>
  <c r="H21" i="11"/>
  <c r="I21" i="11" s="1"/>
  <c r="B24" i="42"/>
  <c r="S23" i="42"/>
  <c r="T23" i="42" s="1"/>
  <c r="C23" i="42"/>
  <c r="I22" i="11"/>
  <c r="H22" i="11"/>
  <c r="H29" i="11"/>
  <c r="I29" i="11" s="1"/>
  <c r="H12" i="11"/>
  <c r="I12" i="11" s="1"/>
  <c r="H16" i="11"/>
  <c r="I16" i="11" s="1"/>
  <c r="H32" i="11"/>
  <c r="I32" i="11" s="1"/>
  <c r="H23" i="11"/>
  <c r="I23" i="11" s="1"/>
  <c r="H10" i="11"/>
  <c r="I10" i="11" s="1"/>
  <c r="S16" i="1"/>
  <c r="T16" i="1" s="1"/>
  <c r="C16" i="1"/>
  <c r="B17" i="1"/>
  <c r="H28" i="11"/>
  <c r="I28" i="11" s="1"/>
  <c r="S16" i="16" l="1"/>
  <c r="T16" i="16"/>
  <c r="C16" i="16"/>
  <c r="B17" i="16"/>
  <c r="C15" i="17"/>
  <c r="B16" i="17"/>
  <c r="S15" i="17"/>
  <c r="T15" i="17" s="1"/>
  <c r="S15" i="18"/>
  <c r="B16" i="18"/>
  <c r="T15" i="18"/>
  <c r="C15" i="18"/>
  <c r="C16" i="21"/>
  <c r="B17" i="21"/>
  <c r="S16" i="21"/>
  <c r="T16" i="21" s="1"/>
  <c r="T16" i="22"/>
  <c r="C17" i="22"/>
  <c r="B18" i="22"/>
  <c r="S17" i="22"/>
  <c r="T17" i="22" s="1"/>
  <c r="C17" i="23"/>
  <c r="B18" i="23"/>
  <c r="S17" i="23"/>
  <c r="T17" i="23" s="1"/>
  <c r="S16" i="24"/>
  <c r="B17" i="24"/>
  <c r="C16" i="24"/>
  <c r="L39" i="11"/>
  <c r="S26" i="34"/>
  <c r="T26" i="34" s="1"/>
  <c r="C26" i="34"/>
  <c r="B27" i="34"/>
  <c r="C22" i="35"/>
  <c r="S22" i="35"/>
  <c r="T22" i="35" s="1"/>
  <c r="B23" i="35"/>
  <c r="T22" i="32"/>
  <c r="C22" i="32"/>
  <c r="S22" i="32"/>
  <c r="B23" i="32"/>
  <c r="S22" i="39"/>
  <c r="T22" i="39" s="1"/>
  <c r="B23" i="39"/>
  <c r="C22" i="39"/>
  <c r="S19" i="20"/>
  <c r="T19" i="20" s="1"/>
  <c r="B20" i="20"/>
  <c r="C19" i="20"/>
  <c r="C22" i="37"/>
  <c r="S22" i="37"/>
  <c r="T22" i="37" s="1"/>
  <c r="B23" i="37"/>
  <c r="S23" i="36"/>
  <c r="T23" i="36"/>
  <c r="C23" i="36"/>
  <c r="B24" i="36"/>
  <c r="C18" i="45"/>
  <c r="B19" i="45"/>
  <c r="S18" i="45"/>
  <c r="T18" i="45"/>
  <c r="S23" i="31"/>
  <c r="T23" i="31" s="1"/>
  <c r="B24" i="31"/>
  <c r="C23" i="31"/>
  <c r="S24" i="40"/>
  <c r="B25" i="40"/>
  <c r="C24" i="40"/>
  <c r="C22" i="44"/>
  <c r="S22" i="44"/>
  <c r="T22" i="44" s="1"/>
  <c r="B23" i="44"/>
  <c r="T24" i="40"/>
  <c r="C22" i="33"/>
  <c r="B23" i="33"/>
  <c r="S22" i="33"/>
  <c r="T22" i="33"/>
  <c r="C22" i="43"/>
  <c r="S22" i="43"/>
  <c r="T22" i="43" s="1"/>
  <c r="B23" i="43"/>
  <c r="T20" i="41"/>
  <c r="B21" i="41"/>
  <c r="C20" i="41"/>
  <c r="S20" i="41"/>
  <c r="C20" i="38"/>
  <c r="S20" i="38"/>
  <c r="B21" i="38"/>
  <c r="T20" i="38"/>
  <c r="S17" i="1"/>
  <c r="T17" i="1" s="1"/>
  <c r="C17" i="1"/>
  <c r="B18" i="1"/>
  <c r="C24" i="42"/>
  <c r="S24" i="42"/>
  <c r="T24" i="42" s="1"/>
  <c r="B25" i="42"/>
  <c r="S20" i="19"/>
  <c r="T20" i="19" s="1"/>
  <c r="C20" i="19"/>
  <c r="B21" i="19"/>
  <c r="H38" i="11"/>
  <c r="T17" i="16" l="1"/>
  <c r="B18" i="16"/>
  <c r="C17" i="16"/>
  <c r="S17" i="16"/>
  <c r="B17" i="17"/>
  <c r="C16" i="17"/>
  <c r="S16" i="17"/>
  <c r="T16" i="17" s="1"/>
  <c r="B17" i="18"/>
  <c r="S16" i="18"/>
  <c r="T16" i="18" s="1"/>
  <c r="C16" i="18"/>
  <c r="S17" i="21"/>
  <c r="B18" i="21"/>
  <c r="T17" i="21"/>
  <c r="C17" i="21"/>
  <c r="S18" i="22"/>
  <c r="B19" i="22"/>
  <c r="T18" i="22"/>
  <c r="C18" i="22"/>
  <c r="B19" i="23"/>
  <c r="S18" i="23"/>
  <c r="T18" i="23" s="1"/>
  <c r="C18" i="23"/>
  <c r="C17" i="24"/>
  <c r="B18" i="24"/>
  <c r="S17" i="24"/>
  <c r="T17" i="24" s="1"/>
  <c r="T16" i="24"/>
  <c r="C24" i="31"/>
  <c r="S24" i="31"/>
  <c r="T24" i="31" s="1"/>
  <c r="B25" i="31"/>
  <c r="C21" i="38"/>
  <c r="S21" i="38"/>
  <c r="B22" i="38"/>
  <c r="T21" i="38"/>
  <c r="S23" i="44"/>
  <c r="T23" i="44" s="1"/>
  <c r="B24" i="44"/>
  <c r="C23" i="44"/>
  <c r="S23" i="37"/>
  <c r="T23" i="37" s="1"/>
  <c r="C23" i="37"/>
  <c r="B24" i="37"/>
  <c r="T27" i="34"/>
  <c r="B28" i="34"/>
  <c r="S27" i="34"/>
  <c r="C27" i="34"/>
  <c r="B24" i="43"/>
  <c r="C23" i="43"/>
  <c r="S23" i="43"/>
  <c r="T23" i="43" s="1"/>
  <c r="B24" i="35"/>
  <c r="C23" i="35"/>
  <c r="S23" i="35"/>
  <c r="T23" i="35" s="1"/>
  <c r="B26" i="40"/>
  <c r="S25" i="40"/>
  <c r="T25" i="40" s="1"/>
  <c r="C25" i="40"/>
  <c r="S19" i="45"/>
  <c r="T19" i="45"/>
  <c r="C19" i="45"/>
  <c r="B20" i="45"/>
  <c r="S23" i="32"/>
  <c r="T23" i="32"/>
  <c r="C23" i="32"/>
  <c r="B24" i="32"/>
  <c r="C23" i="39"/>
  <c r="S23" i="39"/>
  <c r="T23" i="39" s="1"/>
  <c r="B24" i="39"/>
  <c r="S23" i="33"/>
  <c r="T23" i="33" s="1"/>
  <c r="C23" i="33"/>
  <c r="B24" i="33"/>
  <c r="S20" i="20"/>
  <c r="T20" i="20" s="1"/>
  <c r="B21" i="20"/>
  <c r="C20" i="20"/>
  <c r="C21" i="41"/>
  <c r="S21" i="41"/>
  <c r="T21" i="41" s="1"/>
  <c r="B22" i="41"/>
  <c r="B25" i="36"/>
  <c r="C24" i="36"/>
  <c r="S24" i="36"/>
  <c r="T24" i="36" s="1"/>
  <c r="H39" i="11"/>
  <c r="I39" i="11" s="1"/>
  <c r="S21" i="19"/>
  <c r="T21" i="19" s="1"/>
  <c r="C21" i="19"/>
  <c r="B22" i="19"/>
  <c r="T25" i="42"/>
  <c r="C25" i="42"/>
  <c r="S25" i="42"/>
  <c r="B26" i="42"/>
  <c r="C18" i="1"/>
  <c r="S18" i="1"/>
  <c r="T18" i="1" s="1"/>
  <c r="B19" i="1"/>
  <c r="B19" i="16" l="1"/>
  <c r="S18" i="16"/>
  <c r="T18" i="16" s="1"/>
  <c r="C18" i="16"/>
  <c r="S17" i="17"/>
  <c r="T17" i="17" s="1"/>
  <c r="B18" i="17"/>
  <c r="C17" i="17"/>
  <c r="S17" i="18"/>
  <c r="B18" i="18"/>
  <c r="T17" i="18"/>
  <c r="C17" i="18"/>
  <c r="S18" i="21"/>
  <c r="B19" i="21"/>
  <c r="T18" i="21"/>
  <c r="C18" i="21"/>
  <c r="C19" i="22"/>
  <c r="B20" i="22"/>
  <c r="S19" i="22"/>
  <c r="T19" i="22" s="1"/>
  <c r="S19" i="23"/>
  <c r="T19" i="23" s="1"/>
  <c r="C19" i="23"/>
  <c r="B20" i="23"/>
  <c r="S18" i="24"/>
  <c r="T18" i="24" s="1"/>
  <c r="B19" i="24"/>
  <c r="C18" i="24"/>
  <c r="C20" i="45"/>
  <c r="S20" i="45"/>
  <c r="T20" i="45" s="1"/>
  <c r="B21" i="45"/>
  <c r="C25" i="36"/>
  <c r="S25" i="36"/>
  <c r="T25" i="36"/>
  <c r="B26" i="36"/>
  <c r="S24" i="37"/>
  <c r="T24" i="37" s="1"/>
  <c r="B25" i="37"/>
  <c r="C24" i="37"/>
  <c r="S22" i="41"/>
  <c r="T22" i="41" s="1"/>
  <c r="B23" i="41"/>
  <c r="C22" i="41"/>
  <c r="B25" i="32"/>
  <c r="T24" i="32"/>
  <c r="C24" i="32"/>
  <c r="S24" i="32"/>
  <c r="C25" i="31"/>
  <c r="S25" i="31"/>
  <c r="T25" i="31" s="1"/>
  <c r="B26" i="31"/>
  <c r="S24" i="43"/>
  <c r="T24" i="43" s="1"/>
  <c r="C24" i="43"/>
  <c r="B25" i="43"/>
  <c r="B25" i="39"/>
  <c r="C24" i="39"/>
  <c r="S24" i="39"/>
  <c r="T24" i="39" s="1"/>
  <c r="C24" i="35"/>
  <c r="S24" i="35"/>
  <c r="T24" i="35" s="1"/>
  <c r="B25" i="35"/>
  <c r="C24" i="33"/>
  <c r="S24" i="33"/>
  <c r="T24" i="33" s="1"/>
  <c r="B25" i="33"/>
  <c r="S24" i="44"/>
  <c r="T24" i="44" s="1"/>
  <c r="B25" i="44"/>
  <c r="C24" i="44"/>
  <c r="S28" i="34"/>
  <c r="T28" i="34"/>
  <c r="C28" i="34"/>
  <c r="B29" i="34"/>
  <c r="B23" i="38"/>
  <c r="C22" i="38"/>
  <c r="S22" i="38"/>
  <c r="T22" i="38" s="1"/>
  <c r="S21" i="20"/>
  <c r="T21" i="20" s="1"/>
  <c r="C21" i="20"/>
  <c r="B22" i="20"/>
  <c r="C26" i="40"/>
  <c r="S26" i="40"/>
  <c r="T26" i="40" s="1"/>
  <c r="B27" i="40"/>
  <c r="S26" i="42"/>
  <c r="T26" i="42" s="1"/>
  <c r="C26" i="42"/>
  <c r="B27" i="42"/>
  <c r="C22" i="19"/>
  <c r="S22" i="19"/>
  <c r="T22" i="19" s="1"/>
  <c r="B23" i="19"/>
  <c r="S19" i="1"/>
  <c r="T19" i="1" s="1"/>
  <c r="C19" i="1"/>
  <c r="B20" i="1"/>
  <c r="T19" i="16" l="1"/>
  <c r="B20" i="16"/>
  <c r="C19" i="16"/>
  <c r="S19" i="16"/>
  <c r="T18" i="17"/>
  <c r="B19" i="17"/>
  <c r="C18" i="17"/>
  <c r="S18" i="17"/>
  <c r="S18" i="18"/>
  <c r="B19" i="18"/>
  <c r="T18" i="18"/>
  <c r="C18" i="18"/>
  <c r="B20" i="21"/>
  <c r="S19" i="21"/>
  <c r="T19" i="21" s="1"/>
  <c r="C19" i="21"/>
  <c r="S20" i="22"/>
  <c r="B21" i="22"/>
  <c r="T20" i="22"/>
  <c r="C20" i="22"/>
  <c r="B21" i="23"/>
  <c r="C20" i="23"/>
  <c r="S20" i="23"/>
  <c r="T20" i="23" s="1"/>
  <c r="S19" i="24"/>
  <c r="T19" i="24" s="1"/>
  <c r="B20" i="24"/>
  <c r="C19" i="24"/>
  <c r="B23" i="20"/>
  <c r="C22" i="20"/>
  <c r="S22" i="20"/>
  <c r="T22" i="20" s="1"/>
  <c r="C25" i="32"/>
  <c r="S25" i="32"/>
  <c r="T25" i="32" s="1"/>
  <c r="B26" i="32"/>
  <c r="C26" i="36"/>
  <c r="S26" i="36"/>
  <c r="B27" i="36"/>
  <c r="T26" i="36"/>
  <c r="C25" i="35"/>
  <c r="S25" i="35"/>
  <c r="T25" i="35" s="1"/>
  <c r="B26" i="35"/>
  <c r="S27" i="40"/>
  <c r="T27" i="40" s="1"/>
  <c r="C27" i="40"/>
  <c r="B28" i="40"/>
  <c r="C26" i="31"/>
  <c r="B27" i="31"/>
  <c r="S26" i="31"/>
  <c r="T26" i="31" s="1"/>
  <c r="S23" i="41"/>
  <c r="T23" i="41" s="1"/>
  <c r="C23" i="41"/>
  <c r="B24" i="41"/>
  <c r="T25" i="44"/>
  <c r="S25" i="44"/>
  <c r="C25" i="44"/>
  <c r="B26" i="44"/>
  <c r="S21" i="45"/>
  <c r="B22" i="45"/>
  <c r="C21" i="45"/>
  <c r="T21" i="45"/>
  <c r="C23" i="38"/>
  <c r="S23" i="38"/>
  <c r="T23" i="38" s="1"/>
  <c r="B24" i="38"/>
  <c r="C25" i="33"/>
  <c r="S25" i="33"/>
  <c r="T25" i="33" s="1"/>
  <c r="B26" i="33"/>
  <c r="B26" i="39"/>
  <c r="C25" i="39"/>
  <c r="S25" i="39"/>
  <c r="T25" i="39" s="1"/>
  <c r="C25" i="37"/>
  <c r="S25" i="37"/>
  <c r="T25" i="37"/>
  <c r="B26" i="37"/>
  <c r="C29" i="34"/>
  <c r="B30" i="34"/>
  <c r="S29" i="34"/>
  <c r="T29" i="34" s="1"/>
  <c r="T25" i="43"/>
  <c r="C25" i="43"/>
  <c r="B26" i="43"/>
  <c r="S25" i="43"/>
  <c r="S20" i="1"/>
  <c r="T20" i="1" s="1"/>
  <c r="C20" i="1"/>
  <c r="B21" i="1"/>
  <c r="C23" i="19"/>
  <c r="B24" i="19"/>
  <c r="S23" i="19"/>
  <c r="T23" i="19" s="1"/>
  <c r="S27" i="42"/>
  <c r="T27" i="42" s="1"/>
  <c r="B28" i="42"/>
  <c r="C27" i="42"/>
  <c r="S20" i="16" l="1"/>
  <c r="T20" i="16" s="1"/>
  <c r="B21" i="16"/>
  <c r="C20" i="16"/>
  <c r="S19" i="17"/>
  <c r="T19" i="17" s="1"/>
  <c r="B20" i="17"/>
  <c r="C19" i="17"/>
  <c r="S19" i="18"/>
  <c r="B20" i="18"/>
  <c r="T19" i="18"/>
  <c r="C19" i="18"/>
  <c r="B21" i="21"/>
  <c r="S20" i="21"/>
  <c r="T20" i="21" s="1"/>
  <c r="C20" i="21"/>
  <c r="C21" i="22"/>
  <c r="B22" i="22"/>
  <c r="S21" i="22"/>
  <c r="T21" i="22"/>
  <c r="C21" i="23"/>
  <c r="B22" i="23"/>
  <c r="S21" i="23"/>
  <c r="T21" i="23" s="1"/>
  <c r="B21" i="24"/>
  <c r="C20" i="24"/>
  <c r="S20" i="24"/>
  <c r="T20" i="24" s="1"/>
  <c r="S24" i="38"/>
  <c r="T24" i="38" s="1"/>
  <c r="C24" i="38"/>
  <c r="B25" i="38"/>
  <c r="C22" i="45"/>
  <c r="B23" i="45"/>
  <c r="S22" i="45"/>
  <c r="T22" i="45" s="1"/>
  <c r="C30" i="34"/>
  <c r="S30" i="34"/>
  <c r="T30" i="34" s="1"/>
  <c r="B31" i="34"/>
  <c r="C26" i="44"/>
  <c r="B27" i="44"/>
  <c r="S26" i="44"/>
  <c r="T26" i="44" s="1"/>
  <c r="C27" i="31"/>
  <c r="B28" i="31"/>
  <c r="T27" i="31"/>
  <c r="S27" i="31"/>
  <c r="C26" i="32"/>
  <c r="S26" i="32"/>
  <c r="T26" i="32" s="1"/>
  <c r="B27" i="32"/>
  <c r="S26" i="39"/>
  <c r="T26" i="39" s="1"/>
  <c r="C26" i="39"/>
  <c r="B27" i="39"/>
  <c r="B27" i="43"/>
  <c r="S26" i="43"/>
  <c r="T26" i="43" s="1"/>
  <c r="C26" i="43"/>
  <c r="B27" i="35"/>
  <c r="C26" i="35"/>
  <c r="S26" i="35"/>
  <c r="T26" i="35" s="1"/>
  <c r="C28" i="40"/>
  <c r="S28" i="40"/>
  <c r="T28" i="40" s="1"/>
  <c r="B29" i="40"/>
  <c r="C27" i="36"/>
  <c r="S27" i="36"/>
  <c r="T27" i="36" s="1"/>
  <c r="B28" i="36"/>
  <c r="S24" i="41"/>
  <c r="T24" i="41" s="1"/>
  <c r="B25" i="41"/>
  <c r="C24" i="41"/>
  <c r="B27" i="37"/>
  <c r="C26" i="37"/>
  <c r="S26" i="37"/>
  <c r="T26" i="37" s="1"/>
  <c r="C26" i="33"/>
  <c r="S26" i="33"/>
  <c r="T26" i="33" s="1"/>
  <c r="B27" i="33"/>
  <c r="C23" i="20"/>
  <c r="B24" i="20"/>
  <c r="S23" i="20"/>
  <c r="T23" i="20" s="1"/>
  <c r="S21" i="1"/>
  <c r="T21" i="1" s="1"/>
  <c r="C21" i="1"/>
  <c r="B22" i="1"/>
  <c r="C28" i="42"/>
  <c r="S28" i="42"/>
  <c r="T28" i="42"/>
  <c r="B29" i="42"/>
  <c r="C24" i="19"/>
  <c r="S24" i="19"/>
  <c r="T24" i="19" s="1"/>
  <c r="B25" i="19"/>
  <c r="C21" i="16" l="1"/>
  <c r="B22" i="16"/>
  <c r="S21" i="16"/>
  <c r="T21" i="16" s="1"/>
  <c r="C20" i="17"/>
  <c r="B21" i="17"/>
  <c r="S20" i="17"/>
  <c r="T20" i="17" s="1"/>
  <c r="C20" i="18"/>
  <c r="B21" i="18"/>
  <c r="S20" i="18"/>
  <c r="T20" i="18"/>
  <c r="B22" i="21"/>
  <c r="C21" i="21"/>
  <c r="S21" i="21"/>
  <c r="T21" i="21" s="1"/>
  <c r="C22" i="22"/>
  <c r="S22" i="22"/>
  <c r="B23" i="22"/>
  <c r="T22" i="22"/>
  <c r="B23" i="23"/>
  <c r="C22" i="23"/>
  <c r="S22" i="23"/>
  <c r="T22" i="23" s="1"/>
  <c r="B22" i="24"/>
  <c r="S21" i="24"/>
  <c r="T21" i="24" s="1"/>
  <c r="C21" i="24"/>
  <c r="C28" i="31"/>
  <c r="B29" i="31"/>
  <c r="S28" i="31"/>
  <c r="T28" i="31" s="1"/>
  <c r="C24" i="20"/>
  <c r="S24" i="20"/>
  <c r="B25" i="20"/>
  <c r="T24" i="20"/>
  <c r="T28" i="36"/>
  <c r="S28" i="36"/>
  <c r="B29" i="36"/>
  <c r="C28" i="36"/>
  <c r="B28" i="32"/>
  <c r="C27" i="32"/>
  <c r="S27" i="32"/>
  <c r="T27" i="32" s="1"/>
  <c r="S23" i="45"/>
  <c r="T23" i="45" s="1"/>
  <c r="C23" i="45"/>
  <c r="B24" i="45"/>
  <c r="S27" i="33"/>
  <c r="T27" i="33" s="1"/>
  <c r="B28" i="33"/>
  <c r="C27" i="33"/>
  <c r="S27" i="37"/>
  <c r="T27" i="37" s="1"/>
  <c r="B28" i="37"/>
  <c r="C27" i="37"/>
  <c r="S29" i="40"/>
  <c r="T29" i="40" s="1"/>
  <c r="B30" i="40"/>
  <c r="C29" i="40"/>
  <c r="C25" i="38"/>
  <c r="B26" i="38"/>
  <c r="S25" i="38"/>
  <c r="T25" i="38" s="1"/>
  <c r="B28" i="44"/>
  <c r="T27" i="44"/>
  <c r="C27" i="44"/>
  <c r="S27" i="44"/>
  <c r="S27" i="43"/>
  <c r="T27" i="43" s="1"/>
  <c r="C27" i="43"/>
  <c r="B28" i="43"/>
  <c r="B32" i="34"/>
  <c r="S31" i="34"/>
  <c r="T31" i="34" s="1"/>
  <c r="C31" i="34"/>
  <c r="C25" i="41"/>
  <c r="B26" i="41"/>
  <c r="S25" i="41"/>
  <c r="T25" i="41" s="1"/>
  <c r="S27" i="35"/>
  <c r="B28" i="35"/>
  <c r="T27" i="35"/>
  <c r="C27" i="35"/>
  <c r="S27" i="39"/>
  <c r="B28" i="39"/>
  <c r="T27" i="39"/>
  <c r="C27" i="39"/>
  <c r="C25" i="19"/>
  <c r="B26" i="19"/>
  <c r="S25" i="19"/>
  <c r="T25" i="19" s="1"/>
  <c r="C29" i="42"/>
  <c r="T29" i="42"/>
  <c r="B30" i="42"/>
  <c r="S29" i="42"/>
  <c r="C22" i="1"/>
  <c r="S22" i="1"/>
  <c r="T22" i="1" s="1"/>
  <c r="B23" i="1"/>
  <c r="S22" i="16" l="1"/>
  <c r="T22" i="16" s="1"/>
  <c r="B23" i="16"/>
  <c r="C22" i="16"/>
  <c r="B22" i="17"/>
  <c r="S21" i="17"/>
  <c r="T21" i="17" s="1"/>
  <c r="C21" i="17"/>
  <c r="C21" i="18"/>
  <c r="B22" i="18"/>
  <c r="S21" i="18"/>
  <c r="T21" i="18"/>
  <c r="B23" i="21"/>
  <c r="S22" i="21"/>
  <c r="T22" i="21" s="1"/>
  <c r="C22" i="21"/>
  <c r="C23" i="22"/>
  <c r="B24" i="22"/>
  <c r="S23" i="22"/>
  <c r="T23" i="22" s="1"/>
  <c r="B24" i="23"/>
  <c r="C23" i="23"/>
  <c r="S23" i="23"/>
  <c r="T23" i="23" s="1"/>
  <c r="C22" i="24"/>
  <c r="B23" i="24"/>
  <c r="S22" i="24"/>
  <c r="T22" i="24" s="1"/>
  <c r="S25" i="20"/>
  <c r="T25" i="20" s="1"/>
  <c r="B26" i="20"/>
  <c r="C25" i="20"/>
  <c r="C26" i="41"/>
  <c r="S26" i="41"/>
  <c r="T26" i="41"/>
  <c r="B27" i="41"/>
  <c r="S30" i="40"/>
  <c r="T30" i="40" s="1"/>
  <c r="C30" i="40"/>
  <c r="B31" i="40"/>
  <c r="C28" i="33"/>
  <c r="S28" i="33"/>
  <c r="T28" i="33"/>
  <c r="B29" i="33"/>
  <c r="C28" i="32"/>
  <c r="S28" i="32"/>
  <c r="T28" i="32"/>
  <c r="B29" i="32"/>
  <c r="C28" i="39"/>
  <c r="B29" i="39"/>
  <c r="S28" i="39"/>
  <c r="T28" i="39"/>
  <c r="C28" i="35"/>
  <c r="B29" i="35"/>
  <c r="S28" i="35"/>
  <c r="T28" i="35"/>
  <c r="B33" i="34"/>
  <c r="C32" i="34"/>
  <c r="S32" i="34"/>
  <c r="T32" i="34" s="1"/>
  <c r="S28" i="44"/>
  <c r="T28" i="44" s="1"/>
  <c r="C28" i="44"/>
  <c r="B29" i="44"/>
  <c r="B25" i="45"/>
  <c r="S24" i="45"/>
  <c r="T24" i="45" s="1"/>
  <c r="C24" i="45"/>
  <c r="C28" i="43"/>
  <c r="T28" i="43"/>
  <c r="B29" i="43"/>
  <c r="S28" i="43"/>
  <c r="S29" i="36"/>
  <c r="C29" i="36"/>
  <c r="T29" i="36"/>
  <c r="B30" i="36"/>
  <c r="S28" i="37"/>
  <c r="T28" i="37"/>
  <c r="B29" i="37"/>
  <c r="C28" i="37"/>
  <c r="S29" i="31"/>
  <c r="T29" i="31"/>
  <c r="B30" i="31"/>
  <c r="C29" i="31"/>
  <c r="C26" i="38"/>
  <c r="B27" i="38"/>
  <c r="S26" i="38"/>
  <c r="T26" i="38" s="1"/>
  <c r="S23" i="1"/>
  <c r="T23" i="1" s="1"/>
  <c r="B24" i="1"/>
  <c r="C23" i="1"/>
  <c r="C30" i="42"/>
  <c r="S30" i="42"/>
  <c r="T30" i="42" s="1"/>
  <c r="B31" i="42"/>
  <c r="C26" i="19"/>
  <c r="S26" i="19"/>
  <c r="T26" i="19" s="1"/>
  <c r="B27" i="19"/>
  <c r="S23" i="16" l="1"/>
  <c r="B24" i="16"/>
  <c r="T23" i="16"/>
  <c r="C23" i="16"/>
  <c r="B23" i="17"/>
  <c r="S22" i="17"/>
  <c r="T22" i="17" s="1"/>
  <c r="C22" i="17"/>
  <c r="S22" i="18"/>
  <c r="B23" i="18"/>
  <c r="T22" i="18"/>
  <c r="C22" i="18"/>
  <c r="B24" i="21"/>
  <c r="S23" i="21"/>
  <c r="T23" i="21" s="1"/>
  <c r="C23" i="21"/>
  <c r="C24" i="22"/>
  <c r="B25" i="22"/>
  <c r="S24" i="22"/>
  <c r="T24" i="22" s="1"/>
  <c r="C24" i="23"/>
  <c r="B25" i="23"/>
  <c r="S24" i="23"/>
  <c r="T24" i="23" s="1"/>
  <c r="C23" i="24"/>
  <c r="B24" i="24"/>
  <c r="S23" i="24"/>
  <c r="T23" i="24" s="1"/>
  <c r="C33" i="34"/>
  <c r="B34" i="34"/>
  <c r="S33" i="34"/>
  <c r="T33" i="34" s="1"/>
  <c r="C29" i="39"/>
  <c r="S29" i="39"/>
  <c r="T29" i="39" s="1"/>
  <c r="B30" i="39"/>
  <c r="S27" i="41"/>
  <c r="T27" i="41" s="1"/>
  <c r="B28" i="41"/>
  <c r="C27" i="41"/>
  <c r="C29" i="37"/>
  <c r="B30" i="37"/>
  <c r="S29" i="37"/>
  <c r="T29" i="37" s="1"/>
  <c r="S27" i="38"/>
  <c r="T27" i="38" s="1"/>
  <c r="B28" i="38"/>
  <c r="C27" i="38"/>
  <c r="B30" i="44"/>
  <c r="C29" i="44"/>
  <c r="S29" i="44"/>
  <c r="T29" i="44" s="1"/>
  <c r="C29" i="32"/>
  <c r="B30" i="32"/>
  <c r="S29" i="32"/>
  <c r="T29" i="32" s="1"/>
  <c r="B32" i="40"/>
  <c r="C31" i="40"/>
  <c r="S31" i="40"/>
  <c r="T31" i="40" s="1"/>
  <c r="B30" i="33"/>
  <c r="S29" i="33"/>
  <c r="T29" i="33" s="1"/>
  <c r="C29" i="33"/>
  <c r="S25" i="45"/>
  <c r="T25" i="45" s="1"/>
  <c r="C25" i="45"/>
  <c r="B26" i="45"/>
  <c r="C26" i="20"/>
  <c r="B27" i="20"/>
  <c r="S26" i="20"/>
  <c r="T26" i="20" s="1"/>
  <c r="C30" i="36"/>
  <c r="T30" i="36"/>
  <c r="B31" i="36"/>
  <c r="S30" i="36"/>
  <c r="C29" i="43"/>
  <c r="B30" i="43"/>
  <c r="S29" i="43"/>
  <c r="T29" i="43" s="1"/>
  <c r="S29" i="35"/>
  <c r="T29" i="35" s="1"/>
  <c r="C29" i="35"/>
  <c r="B30" i="35"/>
  <c r="T30" i="31"/>
  <c r="S30" i="31"/>
  <c r="B31" i="31"/>
  <c r="C30" i="31"/>
  <c r="C27" i="19"/>
  <c r="B28" i="19"/>
  <c r="S27" i="19"/>
  <c r="T27" i="19" s="1"/>
  <c r="C31" i="42"/>
  <c r="B32" i="42"/>
  <c r="S31" i="42"/>
  <c r="T31" i="42" s="1"/>
  <c r="C24" i="1"/>
  <c r="S24" i="1"/>
  <c r="T24" i="1" s="1"/>
  <c r="B25" i="1"/>
  <c r="C24" i="16" l="1"/>
  <c r="B25" i="16"/>
  <c r="S24" i="16"/>
  <c r="T24" i="16" s="1"/>
  <c r="B24" i="17"/>
  <c r="C23" i="17"/>
  <c r="S23" i="17"/>
  <c r="T23" i="17" s="1"/>
  <c r="C23" i="18"/>
  <c r="B24" i="18"/>
  <c r="S23" i="18"/>
  <c r="T23" i="18" s="1"/>
  <c r="B25" i="21"/>
  <c r="S24" i="21"/>
  <c r="T24" i="21" s="1"/>
  <c r="C24" i="21"/>
  <c r="C25" i="22"/>
  <c r="B26" i="22"/>
  <c r="S25" i="22"/>
  <c r="T25" i="22" s="1"/>
  <c r="C25" i="23"/>
  <c r="B26" i="23"/>
  <c r="S25" i="23"/>
  <c r="T25" i="23" s="1"/>
  <c r="B25" i="24"/>
  <c r="S24" i="24"/>
  <c r="T24" i="24" s="1"/>
  <c r="C24" i="24"/>
  <c r="C30" i="39"/>
  <c r="S30" i="39"/>
  <c r="T30" i="39" s="1"/>
  <c r="B31" i="39"/>
  <c r="T30" i="32"/>
  <c r="C30" i="32"/>
  <c r="B31" i="32"/>
  <c r="S30" i="32"/>
  <c r="C30" i="35"/>
  <c r="B31" i="35"/>
  <c r="S30" i="35"/>
  <c r="T30" i="35" s="1"/>
  <c r="C30" i="33"/>
  <c r="S30" i="33"/>
  <c r="T30" i="33" s="1"/>
  <c r="B31" i="33"/>
  <c r="B31" i="37"/>
  <c r="S30" i="37"/>
  <c r="T30" i="37" s="1"/>
  <c r="C30" i="37"/>
  <c r="B31" i="43"/>
  <c r="S30" i="43"/>
  <c r="T30" i="43" s="1"/>
  <c r="C30" i="43"/>
  <c r="C28" i="41"/>
  <c r="S28" i="41"/>
  <c r="T28" i="41"/>
  <c r="B29" i="41"/>
  <c r="C28" i="38"/>
  <c r="B29" i="38"/>
  <c r="S28" i="38"/>
  <c r="T28" i="38" s="1"/>
  <c r="S31" i="31"/>
  <c r="T31" i="31" s="1"/>
  <c r="B32" i="31"/>
  <c r="C31" i="31"/>
  <c r="C27" i="20"/>
  <c r="B28" i="20"/>
  <c r="S27" i="20"/>
  <c r="T27" i="20" s="1"/>
  <c r="C26" i="45"/>
  <c r="B27" i="45"/>
  <c r="S26" i="45"/>
  <c r="T26" i="45" s="1"/>
  <c r="S30" i="44"/>
  <c r="T30" i="44"/>
  <c r="B31" i="44"/>
  <c r="C30" i="44"/>
  <c r="C34" i="34"/>
  <c r="S34" i="34"/>
  <c r="T34" i="34" s="1"/>
  <c r="B35" i="34"/>
  <c r="B32" i="36"/>
  <c r="S31" i="36"/>
  <c r="T31" i="36" s="1"/>
  <c r="C31" i="36"/>
  <c r="C32" i="40"/>
  <c r="S32" i="40"/>
  <c r="T32" i="40" s="1"/>
  <c r="B33" i="40"/>
  <c r="S25" i="1"/>
  <c r="T25" i="1" s="1"/>
  <c r="B26" i="1"/>
  <c r="C25" i="1"/>
  <c r="C32" i="42"/>
  <c r="S32" i="42"/>
  <c r="T32" i="42"/>
  <c r="B33" i="42"/>
  <c r="C28" i="19"/>
  <c r="S28" i="19"/>
  <c r="T28" i="19" s="1"/>
  <c r="B29" i="19"/>
  <c r="S25" i="16" l="1"/>
  <c r="T25" i="16" s="1"/>
  <c r="B26" i="16"/>
  <c r="C25" i="16"/>
  <c r="B25" i="17"/>
  <c r="S24" i="17"/>
  <c r="T24" i="17"/>
  <c r="C24" i="17"/>
  <c r="C24" i="18"/>
  <c r="S24" i="18"/>
  <c r="T24" i="18" s="1"/>
  <c r="B25" i="18"/>
  <c r="B26" i="21"/>
  <c r="S25" i="21"/>
  <c r="T25" i="21" s="1"/>
  <c r="C25" i="21"/>
  <c r="C26" i="22"/>
  <c r="B27" i="22"/>
  <c r="S26" i="22"/>
  <c r="T26" i="22" s="1"/>
  <c r="B27" i="23"/>
  <c r="S26" i="23"/>
  <c r="T26" i="23" s="1"/>
  <c r="C26" i="23"/>
  <c r="S25" i="24"/>
  <c r="T25" i="24" s="1"/>
  <c r="B26" i="24"/>
  <c r="C25" i="24"/>
  <c r="C31" i="44"/>
  <c r="B32" i="44"/>
  <c r="S31" i="44"/>
  <c r="T31" i="44" s="1"/>
  <c r="S28" i="20"/>
  <c r="T28" i="20" s="1"/>
  <c r="C28" i="20"/>
  <c r="B29" i="20"/>
  <c r="S29" i="38"/>
  <c r="T29" i="38" s="1"/>
  <c r="C29" i="38"/>
  <c r="B30" i="38"/>
  <c r="S31" i="43"/>
  <c r="T31" i="43" s="1"/>
  <c r="C31" i="43"/>
  <c r="B32" i="43"/>
  <c r="B32" i="39"/>
  <c r="S31" i="39"/>
  <c r="T31" i="39" s="1"/>
  <c r="C31" i="39"/>
  <c r="S32" i="36"/>
  <c r="T32" i="36" s="1"/>
  <c r="B33" i="36"/>
  <c r="C32" i="36"/>
  <c r="S29" i="41"/>
  <c r="T29" i="41" s="1"/>
  <c r="B30" i="41"/>
  <c r="C29" i="41"/>
  <c r="C31" i="35"/>
  <c r="S31" i="35"/>
  <c r="T31" i="35" s="1"/>
  <c r="B32" i="35"/>
  <c r="B36" i="34"/>
  <c r="C35" i="34"/>
  <c r="S35" i="34"/>
  <c r="S27" i="45"/>
  <c r="T27" i="45" s="1"/>
  <c r="B28" i="45"/>
  <c r="C27" i="45"/>
  <c r="C31" i="37"/>
  <c r="B32" i="37"/>
  <c r="S31" i="37"/>
  <c r="T31" i="37"/>
  <c r="B34" i="40"/>
  <c r="C33" i="40"/>
  <c r="S33" i="40"/>
  <c r="T33" i="40" s="1"/>
  <c r="C32" i="31"/>
  <c r="S32" i="31"/>
  <c r="T32" i="31" s="1"/>
  <c r="B33" i="31"/>
  <c r="S31" i="33"/>
  <c r="T31" i="33" s="1"/>
  <c r="C31" i="33"/>
  <c r="B32" i="33"/>
  <c r="S31" i="32"/>
  <c r="T31" i="32" s="1"/>
  <c r="B32" i="32"/>
  <c r="C31" i="32"/>
  <c r="S29" i="19"/>
  <c r="T29" i="19" s="1"/>
  <c r="B30" i="19"/>
  <c r="C29" i="19"/>
  <c r="C26" i="1"/>
  <c r="S26" i="1"/>
  <c r="T26" i="1" s="1"/>
  <c r="B27" i="1"/>
  <c r="C33" i="42"/>
  <c r="T33" i="42"/>
  <c r="B34" i="42"/>
  <c r="S33" i="42"/>
  <c r="C26" i="16" l="1"/>
  <c r="B27" i="16"/>
  <c r="S26" i="16"/>
  <c r="T26" i="16" s="1"/>
  <c r="C25" i="17"/>
  <c r="B26" i="17"/>
  <c r="S25" i="17"/>
  <c r="T25" i="17"/>
  <c r="C25" i="18"/>
  <c r="B26" i="18"/>
  <c r="S25" i="18"/>
  <c r="T25" i="18"/>
  <c r="C26" i="21"/>
  <c r="B27" i="21"/>
  <c r="S26" i="21"/>
  <c r="T26" i="21" s="1"/>
  <c r="C27" i="22"/>
  <c r="B28" i="22"/>
  <c r="S27" i="22"/>
  <c r="T27" i="22" s="1"/>
  <c r="B28" i="23"/>
  <c r="C27" i="23"/>
  <c r="S27" i="23"/>
  <c r="T27" i="23" s="1"/>
  <c r="C26" i="24"/>
  <c r="B27" i="24"/>
  <c r="S26" i="24"/>
  <c r="T26" i="24" s="1"/>
  <c r="C33" i="31"/>
  <c r="S33" i="31"/>
  <c r="T33" i="31" s="1"/>
  <c r="B34" i="31"/>
  <c r="C32" i="39"/>
  <c r="S32" i="39"/>
  <c r="B33" i="39"/>
  <c r="T32" i="39"/>
  <c r="S29" i="20"/>
  <c r="T29" i="20" s="1"/>
  <c r="B30" i="20"/>
  <c r="C29" i="20"/>
  <c r="B31" i="41"/>
  <c r="C30" i="41"/>
  <c r="S30" i="41"/>
  <c r="T30" i="41"/>
  <c r="S32" i="43"/>
  <c r="T32" i="43"/>
  <c r="C32" i="43"/>
  <c r="B33" i="43"/>
  <c r="B33" i="32"/>
  <c r="C32" i="32"/>
  <c r="S32" i="32"/>
  <c r="T32" i="32" s="1"/>
  <c r="T35" i="34"/>
  <c r="B35" i="40"/>
  <c r="C34" i="40"/>
  <c r="S34" i="40"/>
  <c r="T34" i="40" s="1"/>
  <c r="B33" i="37"/>
  <c r="C32" i="37"/>
  <c r="S32" i="37"/>
  <c r="T32" i="37" s="1"/>
  <c r="C32" i="35"/>
  <c r="B33" i="35"/>
  <c r="S32" i="35"/>
  <c r="T32" i="35" s="1"/>
  <c r="T33" i="36"/>
  <c r="C33" i="36"/>
  <c r="S33" i="36"/>
  <c r="B34" i="36"/>
  <c r="S30" i="38"/>
  <c r="T30" i="38"/>
  <c r="B31" i="38"/>
  <c r="C30" i="38"/>
  <c r="C32" i="44"/>
  <c r="S32" i="44"/>
  <c r="T32" i="44" s="1"/>
  <c r="B33" i="44"/>
  <c r="C36" i="34"/>
  <c r="S36" i="34"/>
  <c r="B33" i="33"/>
  <c r="C32" i="33"/>
  <c r="S32" i="33"/>
  <c r="T32" i="33" s="1"/>
  <c r="C28" i="45"/>
  <c r="B29" i="45"/>
  <c r="S28" i="45"/>
  <c r="T28" i="45" s="1"/>
  <c r="B35" i="42"/>
  <c r="C34" i="42"/>
  <c r="S34" i="42"/>
  <c r="T34" i="42" s="1"/>
  <c r="C30" i="19"/>
  <c r="B31" i="19"/>
  <c r="S30" i="19"/>
  <c r="T30" i="19" s="1"/>
  <c r="S27" i="1"/>
  <c r="T27" i="1" s="1"/>
  <c r="B28" i="1"/>
  <c r="C27" i="1"/>
  <c r="C27" i="16" l="1"/>
  <c r="S27" i="16"/>
  <c r="T27" i="16"/>
  <c r="B28" i="16"/>
  <c r="C26" i="17"/>
  <c r="B27" i="17"/>
  <c r="S26" i="17"/>
  <c r="T26" i="17"/>
  <c r="C26" i="18"/>
  <c r="B27" i="18"/>
  <c r="S26" i="18"/>
  <c r="T26" i="18"/>
  <c r="C27" i="21"/>
  <c r="S27" i="21"/>
  <c r="T27" i="21" s="1"/>
  <c r="B28" i="21"/>
  <c r="C28" i="22"/>
  <c r="B29" i="22"/>
  <c r="S28" i="22"/>
  <c r="T28" i="22" s="1"/>
  <c r="S28" i="23"/>
  <c r="T28" i="23" s="1"/>
  <c r="C28" i="23"/>
  <c r="B29" i="23"/>
  <c r="C27" i="24"/>
  <c r="B28" i="24"/>
  <c r="S27" i="24"/>
  <c r="T27" i="24" s="1"/>
  <c r="C33" i="32"/>
  <c r="B34" i="32"/>
  <c r="S33" i="32"/>
  <c r="T33" i="32" s="1"/>
  <c r="C33" i="43"/>
  <c r="B34" i="43"/>
  <c r="S33" i="43"/>
  <c r="T33" i="43" s="1"/>
  <c r="B34" i="39"/>
  <c r="S33" i="39"/>
  <c r="T33" i="39" s="1"/>
  <c r="C33" i="39"/>
  <c r="B34" i="37"/>
  <c r="C33" i="37"/>
  <c r="S33" i="37"/>
  <c r="T33" i="37" s="1"/>
  <c r="C31" i="41"/>
  <c r="B32" i="41"/>
  <c r="S31" i="41"/>
  <c r="T31" i="41"/>
  <c r="T33" i="33"/>
  <c r="C33" i="33"/>
  <c r="S33" i="33"/>
  <c r="B34" i="33"/>
  <c r="C30" i="20"/>
  <c r="B31" i="20"/>
  <c r="S30" i="20"/>
  <c r="T30" i="20"/>
  <c r="S35" i="40"/>
  <c r="T35" i="40" s="1"/>
  <c r="C35" i="40"/>
  <c r="B36" i="40"/>
  <c r="T29" i="45"/>
  <c r="S29" i="45"/>
  <c r="B30" i="45"/>
  <c r="C29" i="45"/>
  <c r="T36" i="34"/>
  <c r="S38" i="34" s="1"/>
  <c r="B35" i="31"/>
  <c r="S34" i="31"/>
  <c r="C34" i="31"/>
  <c r="T34" i="31"/>
  <c r="S34" i="36"/>
  <c r="T34" i="36" s="1"/>
  <c r="C34" i="36"/>
  <c r="B35" i="36"/>
  <c r="C31" i="38"/>
  <c r="S31" i="38"/>
  <c r="T31" i="38" s="1"/>
  <c r="B32" i="38"/>
  <c r="C33" i="35"/>
  <c r="S33" i="35"/>
  <c r="T33" i="35" s="1"/>
  <c r="B34" i="35"/>
  <c r="B34" i="44"/>
  <c r="C33" i="44"/>
  <c r="S33" i="44"/>
  <c r="T33" i="44" s="1"/>
  <c r="C28" i="1"/>
  <c r="S28" i="1"/>
  <c r="T28" i="1" s="1"/>
  <c r="B29" i="1"/>
  <c r="C31" i="19"/>
  <c r="B32" i="19"/>
  <c r="S31" i="19"/>
  <c r="T31" i="19" s="1"/>
  <c r="B36" i="42"/>
  <c r="C35" i="42"/>
  <c r="S35" i="42"/>
  <c r="T35" i="42" s="1"/>
  <c r="C28" i="16" l="1"/>
  <c r="B29" i="16"/>
  <c r="S28" i="16"/>
  <c r="T28" i="16"/>
  <c r="C27" i="17"/>
  <c r="S27" i="17"/>
  <c r="B28" i="17"/>
  <c r="T27" i="17"/>
  <c r="C27" i="18"/>
  <c r="B28" i="18"/>
  <c r="S27" i="18"/>
  <c r="T27" i="18" s="1"/>
  <c r="C28" i="21"/>
  <c r="B29" i="21"/>
  <c r="S28" i="21"/>
  <c r="T28" i="21" s="1"/>
  <c r="C29" i="22"/>
  <c r="B30" i="22"/>
  <c r="S29" i="22"/>
  <c r="T29" i="22" s="1"/>
  <c r="C29" i="23"/>
  <c r="S29" i="23"/>
  <c r="T29" i="23" s="1"/>
  <c r="B30" i="23"/>
  <c r="C28" i="24"/>
  <c r="S28" i="24"/>
  <c r="T28" i="24" s="1"/>
  <c r="B29" i="24"/>
  <c r="T38" i="34"/>
  <c r="S4" i="34" s="1"/>
  <c r="J4" i="34"/>
  <c r="S36" i="40"/>
  <c r="T36" i="40" s="1"/>
  <c r="S38" i="40" s="1"/>
  <c r="C36" i="40"/>
  <c r="B35" i="33"/>
  <c r="S34" i="33"/>
  <c r="C34" i="33"/>
  <c r="T34" i="33"/>
  <c r="C34" i="43"/>
  <c r="B35" i="43"/>
  <c r="S34" i="43"/>
  <c r="T34" i="43" s="1"/>
  <c r="C34" i="44"/>
  <c r="T34" i="44"/>
  <c r="B35" i="44"/>
  <c r="S34" i="44"/>
  <c r="C34" i="35"/>
  <c r="B35" i="35"/>
  <c r="S34" i="35"/>
  <c r="T34" i="35" s="1"/>
  <c r="C34" i="37"/>
  <c r="S34" i="37"/>
  <c r="T34" i="37" s="1"/>
  <c r="B35" i="37"/>
  <c r="B35" i="32"/>
  <c r="S34" i="32"/>
  <c r="T34" i="32" s="1"/>
  <c r="C34" i="32"/>
  <c r="C35" i="31"/>
  <c r="S35" i="31"/>
  <c r="B36" i="31"/>
  <c r="T35" i="31"/>
  <c r="B36" i="36"/>
  <c r="S35" i="36"/>
  <c r="T35" i="36" s="1"/>
  <c r="C35" i="36"/>
  <c r="B33" i="38"/>
  <c r="C32" i="38"/>
  <c r="S32" i="38"/>
  <c r="T32" i="38" s="1"/>
  <c r="T30" i="45"/>
  <c r="S30" i="45"/>
  <c r="C30" i="45"/>
  <c r="B31" i="45"/>
  <c r="C31" i="20"/>
  <c r="B32" i="20"/>
  <c r="S31" i="20"/>
  <c r="T31" i="20" s="1"/>
  <c r="B33" i="41"/>
  <c r="C32" i="41"/>
  <c r="S32" i="41"/>
  <c r="T32" i="41" s="1"/>
  <c r="S34" i="39"/>
  <c r="T34" i="39" s="1"/>
  <c r="B35" i="39"/>
  <c r="C34" i="39"/>
  <c r="T38" i="40"/>
  <c r="S4" i="40" s="1"/>
  <c r="J4" i="40"/>
  <c r="C36" i="42"/>
  <c r="S36" i="42"/>
  <c r="S29" i="1"/>
  <c r="T29" i="1" s="1"/>
  <c r="B30" i="1"/>
  <c r="C29" i="1"/>
  <c r="C32" i="19"/>
  <c r="B33" i="19"/>
  <c r="S32" i="19"/>
  <c r="T32" i="19" s="1"/>
  <c r="B30" i="16" l="1"/>
  <c r="C29" i="16"/>
  <c r="S29" i="16"/>
  <c r="T29" i="16" s="1"/>
  <c r="B29" i="17"/>
  <c r="S28" i="17"/>
  <c r="T28" i="17" s="1"/>
  <c r="C28" i="17"/>
  <c r="C28" i="18"/>
  <c r="B29" i="18"/>
  <c r="S28" i="18"/>
  <c r="T28" i="18" s="1"/>
  <c r="B30" i="21"/>
  <c r="C29" i="21"/>
  <c r="S29" i="21"/>
  <c r="T29" i="21" s="1"/>
  <c r="C30" i="22"/>
  <c r="B31" i="22"/>
  <c r="S30" i="22"/>
  <c r="T30" i="22" s="1"/>
  <c r="S30" i="23"/>
  <c r="T30" i="23" s="1"/>
  <c r="B31" i="23"/>
  <c r="C30" i="23"/>
  <c r="S29" i="24"/>
  <c r="T29" i="24" s="1"/>
  <c r="B30" i="24"/>
  <c r="C29" i="24"/>
  <c r="B34" i="41"/>
  <c r="S33" i="41"/>
  <c r="T33" i="41"/>
  <c r="C33" i="41"/>
  <c r="C36" i="31"/>
  <c r="S36" i="31"/>
  <c r="B33" i="20"/>
  <c r="C32" i="20"/>
  <c r="S32" i="20"/>
  <c r="T32" i="20" s="1"/>
  <c r="B36" i="44"/>
  <c r="C35" i="44"/>
  <c r="S35" i="44"/>
  <c r="T35" i="44" s="1"/>
  <c r="C35" i="35"/>
  <c r="S35" i="35"/>
  <c r="T35" i="35" s="1"/>
  <c r="B36" i="35"/>
  <c r="S31" i="45"/>
  <c r="T31" i="45" s="1"/>
  <c r="B32" i="45"/>
  <c r="C31" i="45"/>
  <c r="C35" i="32"/>
  <c r="S35" i="32"/>
  <c r="T35" i="32" s="1"/>
  <c r="B36" i="32"/>
  <c r="C33" i="38"/>
  <c r="B34" i="38"/>
  <c r="S33" i="38"/>
  <c r="T33" i="38" s="1"/>
  <c r="C35" i="39"/>
  <c r="B36" i="39"/>
  <c r="S35" i="39"/>
  <c r="T35" i="39" s="1"/>
  <c r="S36" i="36"/>
  <c r="T36" i="36" s="1"/>
  <c r="S38" i="36" s="1"/>
  <c r="C36" i="36"/>
  <c r="B36" i="43"/>
  <c r="S35" i="43"/>
  <c r="T35" i="43" s="1"/>
  <c r="C35" i="43"/>
  <c r="B36" i="33"/>
  <c r="C35" i="33"/>
  <c r="S35" i="33"/>
  <c r="T35" i="33" s="1"/>
  <c r="C35" i="37"/>
  <c r="S35" i="37"/>
  <c r="T35" i="37" s="1"/>
  <c r="B36" i="37"/>
  <c r="T38" i="36"/>
  <c r="S4" i="36" s="1"/>
  <c r="J4" i="36"/>
  <c r="B31" i="1"/>
  <c r="C30" i="1"/>
  <c r="S30" i="1"/>
  <c r="T30" i="1" s="1"/>
  <c r="B34" i="19"/>
  <c r="C33" i="19"/>
  <c r="S33" i="19"/>
  <c r="T33" i="19" s="1"/>
  <c r="T36" i="42"/>
  <c r="S38" i="42" s="1"/>
  <c r="C30" i="16" l="1"/>
  <c r="B31" i="16"/>
  <c r="S30" i="16"/>
  <c r="T30" i="16" s="1"/>
  <c r="B30" i="17"/>
  <c r="C29" i="17"/>
  <c r="S29" i="17"/>
  <c r="T29" i="17" s="1"/>
  <c r="B30" i="18"/>
  <c r="C29" i="18"/>
  <c r="S29" i="18"/>
  <c r="T29" i="18" s="1"/>
  <c r="B31" i="21"/>
  <c r="S30" i="21"/>
  <c r="T30" i="21" s="1"/>
  <c r="C30" i="21"/>
  <c r="C31" i="22"/>
  <c r="B32" i="22"/>
  <c r="S31" i="22"/>
  <c r="T31" i="22" s="1"/>
  <c r="C31" i="23"/>
  <c r="B32" i="23"/>
  <c r="S31" i="23"/>
  <c r="T31" i="23" s="1"/>
  <c r="B31" i="24"/>
  <c r="C30" i="24"/>
  <c r="S30" i="24"/>
  <c r="T30" i="24" s="1"/>
  <c r="S36" i="39"/>
  <c r="T36" i="39" s="1"/>
  <c r="C36" i="39"/>
  <c r="S36" i="32"/>
  <c r="T36" i="32" s="1"/>
  <c r="S38" i="32" s="1"/>
  <c r="C36" i="32"/>
  <c r="S38" i="31"/>
  <c r="T36" i="33"/>
  <c r="C36" i="33"/>
  <c r="S36" i="33"/>
  <c r="S38" i="33" s="1"/>
  <c r="B34" i="20"/>
  <c r="S33" i="20"/>
  <c r="T33" i="20" s="1"/>
  <c r="C33" i="20"/>
  <c r="S36" i="37"/>
  <c r="C36" i="37"/>
  <c r="T36" i="31"/>
  <c r="C36" i="43"/>
  <c r="S36" i="43"/>
  <c r="S32" i="45"/>
  <c r="T32" i="45"/>
  <c r="C32" i="45"/>
  <c r="B33" i="45"/>
  <c r="C34" i="38"/>
  <c r="S34" i="38"/>
  <c r="T34" i="38" s="1"/>
  <c r="B35" i="38"/>
  <c r="C36" i="44"/>
  <c r="S36" i="44"/>
  <c r="T36" i="44" s="1"/>
  <c r="S38" i="44" s="1"/>
  <c r="S36" i="35"/>
  <c r="C36" i="35"/>
  <c r="S34" i="41"/>
  <c r="B35" i="41"/>
  <c r="C34" i="41"/>
  <c r="T38" i="42"/>
  <c r="S4" i="42" s="1"/>
  <c r="J4" i="42"/>
  <c r="B35" i="19"/>
  <c r="S34" i="19"/>
  <c r="T34" i="19" s="1"/>
  <c r="C34" i="19"/>
  <c r="B32" i="1"/>
  <c r="C31" i="1"/>
  <c r="S31" i="1"/>
  <c r="T31" i="1" s="1"/>
  <c r="C31" i="16" l="1"/>
  <c r="B32" i="16"/>
  <c r="S31" i="16"/>
  <c r="T31" i="16" s="1"/>
  <c r="C30" i="17"/>
  <c r="B31" i="17"/>
  <c r="S30" i="17"/>
  <c r="T30" i="17"/>
  <c r="C30" i="18"/>
  <c r="B31" i="18"/>
  <c r="S30" i="18"/>
  <c r="T30" i="18" s="1"/>
  <c r="C31" i="21"/>
  <c r="B32" i="21"/>
  <c r="S31" i="21"/>
  <c r="T31" i="21"/>
  <c r="C32" i="22"/>
  <c r="B33" i="22"/>
  <c r="S32" i="22"/>
  <c r="T32" i="22"/>
  <c r="S32" i="23"/>
  <c r="T32" i="23" s="1"/>
  <c r="C32" i="23"/>
  <c r="B33" i="23"/>
  <c r="S31" i="24"/>
  <c r="T31" i="24" s="1"/>
  <c r="B32" i="24"/>
  <c r="C31" i="24"/>
  <c r="J4" i="32"/>
  <c r="T38" i="32"/>
  <c r="S4" i="32" s="1"/>
  <c r="J4" i="44"/>
  <c r="T38" i="44"/>
  <c r="S4" i="44" s="1"/>
  <c r="T38" i="31"/>
  <c r="S4" i="31" s="1"/>
  <c r="J4" i="31"/>
  <c r="S38" i="43"/>
  <c r="T36" i="43"/>
  <c r="B35" i="20"/>
  <c r="S34" i="20"/>
  <c r="T34" i="20" s="1"/>
  <c r="C34" i="20"/>
  <c r="B36" i="38"/>
  <c r="C35" i="38"/>
  <c r="S35" i="38"/>
  <c r="B36" i="41"/>
  <c r="S35" i="41"/>
  <c r="T35" i="41" s="1"/>
  <c r="C35" i="41"/>
  <c r="T38" i="33"/>
  <c r="S4" i="33" s="1"/>
  <c r="J4" i="33"/>
  <c r="C33" i="45"/>
  <c r="B34" i="45"/>
  <c r="T33" i="45"/>
  <c r="S33" i="45"/>
  <c r="S38" i="39"/>
  <c r="T34" i="41"/>
  <c r="T36" i="35"/>
  <c r="S38" i="35" s="1"/>
  <c r="T36" i="37"/>
  <c r="S38" i="37" s="1"/>
  <c r="S35" i="19"/>
  <c r="T35" i="19" s="1"/>
  <c r="C35" i="19"/>
  <c r="B36" i="19"/>
  <c r="B37" i="19" s="1"/>
  <c r="B33" i="1"/>
  <c r="C32" i="1"/>
  <c r="S32" i="1"/>
  <c r="T32" i="1" s="1"/>
  <c r="S32" i="16" l="1"/>
  <c r="T32" i="16" s="1"/>
  <c r="B33" i="16"/>
  <c r="C32" i="16"/>
  <c r="C31" i="17"/>
  <c r="B32" i="17"/>
  <c r="S31" i="17"/>
  <c r="T31" i="17" s="1"/>
  <c r="C31" i="18"/>
  <c r="B32" i="18"/>
  <c r="S31" i="18"/>
  <c r="T31" i="18" s="1"/>
  <c r="S37" i="19"/>
  <c r="T37" i="19" s="1"/>
  <c r="C37" i="19"/>
  <c r="C32" i="21"/>
  <c r="B33" i="21"/>
  <c r="S32" i="21"/>
  <c r="T32" i="21" s="1"/>
  <c r="S33" i="22"/>
  <c r="T33" i="22" s="1"/>
  <c r="B34" i="22"/>
  <c r="C33" i="22"/>
  <c r="B34" i="23"/>
  <c r="C33" i="23"/>
  <c r="S33" i="23"/>
  <c r="T33" i="23" s="1"/>
  <c r="C32" i="24"/>
  <c r="B33" i="24"/>
  <c r="S32" i="24"/>
  <c r="T32" i="24" s="1"/>
  <c r="T38" i="37"/>
  <c r="S4" i="37" s="1"/>
  <c r="J4" i="37"/>
  <c r="T38" i="35"/>
  <c r="S4" i="35" s="1"/>
  <c r="J4" i="35"/>
  <c r="S36" i="38"/>
  <c r="T36" i="38"/>
  <c r="C36" i="38"/>
  <c r="S38" i="38"/>
  <c r="C34" i="45"/>
  <c r="S34" i="45"/>
  <c r="T34" i="45" s="1"/>
  <c r="B35" i="45"/>
  <c r="B36" i="20"/>
  <c r="S35" i="20"/>
  <c r="T35" i="20" s="1"/>
  <c r="C35" i="20"/>
  <c r="J4" i="39"/>
  <c r="T38" i="39"/>
  <c r="S4" i="39" s="1"/>
  <c r="C36" i="41"/>
  <c r="S36" i="41"/>
  <c r="T35" i="38"/>
  <c r="T38" i="43"/>
  <c r="S4" i="43" s="1"/>
  <c r="J4" i="43"/>
  <c r="B34" i="1"/>
  <c r="C33" i="1"/>
  <c r="S33" i="1"/>
  <c r="T33" i="1" s="1"/>
  <c r="S36" i="19"/>
  <c r="T36" i="19" s="1"/>
  <c r="C36" i="19"/>
  <c r="S33" i="16" l="1"/>
  <c r="B34" i="16"/>
  <c r="C33" i="16"/>
  <c r="T33" i="16"/>
  <c r="C32" i="17"/>
  <c r="B33" i="17"/>
  <c r="S32" i="17"/>
  <c r="T32" i="17"/>
  <c r="B33" i="18"/>
  <c r="C32" i="18"/>
  <c r="S32" i="18"/>
  <c r="T32" i="18" s="1"/>
  <c r="C33" i="21"/>
  <c r="B34" i="21"/>
  <c r="S33" i="21"/>
  <c r="T33" i="21" s="1"/>
  <c r="C34" i="22"/>
  <c r="B35" i="22"/>
  <c r="S34" i="22"/>
  <c r="T34" i="22" s="1"/>
  <c r="S34" i="23"/>
  <c r="C34" i="23"/>
  <c r="B35" i="23"/>
  <c r="C33" i="24"/>
  <c r="B34" i="24"/>
  <c r="S33" i="24"/>
  <c r="T33" i="24" s="1"/>
  <c r="J4" i="38"/>
  <c r="T38" i="38"/>
  <c r="S4" i="38" s="1"/>
  <c r="B36" i="45"/>
  <c r="S35" i="45"/>
  <c r="T35" i="45" s="1"/>
  <c r="C35" i="45"/>
  <c r="T36" i="41"/>
  <c r="S38" i="41" s="1"/>
  <c r="C36" i="20"/>
  <c r="B37" i="20"/>
  <c r="S36" i="20"/>
  <c r="T36" i="20" s="1"/>
  <c r="S38" i="19"/>
  <c r="B35" i="1"/>
  <c r="C34" i="1"/>
  <c r="S34" i="1"/>
  <c r="T34" i="1" s="1"/>
  <c r="C34" i="16" l="1"/>
  <c r="B35" i="16"/>
  <c r="S34" i="16"/>
  <c r="T34" i="16" s="1"/>
  <c r="C33" i="17"/>
  <c r="B34" i="17"/>
  <c r="S33" i="17"/>
  <c r="T33" i="17" s="1"/>
  <c r="B34" i="18"/>
  <c r="S33" i="18"/>
  <c r="T33" i="18" s="1"/>
  <c r="C33" i="18"/>
  <c r="S34" i="21"/>
  <c r="T34" i="21" s="1"/>
  <c r="B35" i="21"/>
  <c r="C34" i="21"/>
  <c r="C35" i="22"/>
  <c r="B36" i="22"/>
  <c r="S35" i="22"/>
  <c r="T35" i="22" s="1"/>
  <c r="T34" i="23"/>
  <c r="S35" i="23"/>
  <c r="T35" i="23" s="1"/>
  <c r="C35" i="23"/>
  <c r="B36" i="23"/>
  <c r="S34" i="24"/>
  <c r="T34" i="24" s="1"/>
  <c r="B35" i="24"/>
  <c r="C34" i="24"/>
  <c r="J4" i="41"/>
  <c r="T38" i="41"/>
  <c r="S4" i="41" s="1"/>
  <c r="C36" i="45"/>
  <c r="S36" i="45"/>
  <c r="C37" i="20"/>
  <c r="S37" i="20"/>
  <c r="C35" i="1"/>
  <c r="S35" i="1"/>
  <c r="T35" i="1" s="1"/>
  <c r="B36" i="1"/>
  <c r="B37" i="1" s="1"/>
  <c r="J4" i="19"/>
  <c r="T38" i="19"/>
  <c r="S4" i="19" s="1"/>
  <c r="C35" i="16" l="1"/>
  <c r="B36" i="16"/>
  <c r="S35" i="16"/>
  <c r="T35" i="16"/>
  <c r="C34" i="17"/>
  <c r="B35" i="17"/>
  <c r="S34" i="17"/>
  <c r="T34" i="17" s="1"/>
  <c r="S34" i="18"/>
  <c r="C34" i="18"/>
  <c r="S35" i="21"/>
  <c r="T35" i="21" s="1"/>
  <c r="C35" i="21"/>
  <c r="B36" i="21"/>
  <c r="S36" i="22"/>
  <c r="B37" i="22"/>
  <c r="C36" i="22"/>
  <c r="T36" i="22"/>
  <c r="B37" i="23"/>
  <c r="S36" i="23"/>
  <c r="T36" i="23" s="1"/>
  <c r="C36" i="23"/>
  <c r="S35" i="24"/>
  <c r="T35" i="24" s="1"/>
  <c r="B36" i="24"/>
  <c r="C35" i="24"/>
  <c r="C37" i="1"/>
  <c r="S37" i="1"/>
  <c r="T37" i="1"/>
  <c r="T37" i="20"/>
  <c r="S38" i="20"/>
  <c r="S38" i="45"/>
  <c r="T36" i="45"/>
  <c r="C36" i="1"/>
  <c r="S36" i="1"/>
  <c r="S36" i="16" l="1"/>
  <c r="T36" i="16" s="1"/>
  <c r="B37" i="16"/>
  <c r="C36" i="16"/>
  <c r="S35" i="17"/>
  <c r="T35" i="17" s="1"/>
  <c r="B36" i="17"/>
  <c r="C35" i="17"/>
  <c r="T34" i="18"/>
  <c r="S38" i="18" s="1"/>
  <c r="J4" i="18" s="1"/>
  <c r="S36" i="21"/>
  <c r="C36" i="21"/>
  <c r="S37" i="22"/>
  <c r="T37" i="22" s="1"/>
  <c r="C37" i="22"/>
  <c r="S37" i="23"/>
  <c r="C37" i="23"/>
  <c r="S36" i="24"/>
  <c r="T36" i="24" s="1"/>
  <c r="C36" i="24"/>
  <c r="B37" i="24"/>
  <c r="J4" i="20"/>
  <c r="T38" i="20"/>
  <c r="S4" i="20" s="1"/>
  <c r="T38" i="45"/>
  <c r="S4" i="45" s="1"/>
  <c r="J4" i="45"/>
  <c r="T36" i="1"/>
  <c r="S38" i="1" s="1"/>
  <c r="S37" i="16" l="1"/>
  <c r="C37" i="16"/>
  <c r="T37" i="16"/>
  <c r="C36" i="17"/>
  <c r="B37" i="17"/>
  <c r="S36" i="17"/>
  <c r="T36" i="17"/>
  <c r="T38" i="18"/>
  <c r="S4" i="18" s="1"/>
  <c r="S38" i="21"/>
  <c r="J4" i="21" s="1"/>
  <c r="T36" i="21"/>
  <c r="S38" i="22"/>
  <c r="J4" i="22" s="1"/>
  <c r="T37" i="23"/>
  <c r="S37" i="24"/>
  <c r="T37" i="24" s="1"/>
  <c r="C37" i="24"/>
  <c r="T38" i="1"/>
  <c r="S4" i="1" s="1"/>
  <c r="J4" i="1"/>
  <c r="S38" i="16" l="1"/>
  <c r="C37" i="17"/>
  <c r="S37" i="17"/>
  <c r="T38" i="21"/>
  <c r="S4" i="21" s="1"/>
  <c r="T38" i="22"/>
  <c r="S4" i="22" s="1"/>
  <c r="S38" i="23"/>
  <c r="J4" i="23" s="1"/>
  <c r="S38" i="24"/>
  <c r="J4" i="24" s="1"/>
  <c r="T38" i="24" l="1"/>
  <c r="S4" i="24" s="1"/>
  <c r="T38" i="16"/>
  <c r="S4" i="16" s="1"/>
  <c r="J4" i="16"/>
  <c r="T37" i="17"/>
  <c r="S38" i="17" s="1"/>
  <c r="J4" i="17" s="1"/>
  <c r="T38" i="23"/>
  <c r="S4" i="23" s="1"/>
  <c r="T38" i="17" l="1"/>
  <c r="S4" i="17" s="1"/>
</calcChain>
</file>

<file path=xl/sharedStrings.xml><?xml version="1.0" encoding="utf-8"?>
<sst xmlns="http://schemas.openxmlformats.org/spreadsheetml/2006/main" count="1944" uniqueCount="87">
  <si>
    <t>氏名</t>
  </si>
  <si>
    <t>部門</t>
  </si>
  <si>
    <t>日</t>
  </si>
  <si>
    <t>No</t>
  </si>
  <si>
    <t>初日</t>
  </si>
  <si>
    <t>締め</t>
  </si>
  <si>
    <t>時間</t>
  </si>
  <si>
    <t>始業</t>
  </si>
  <si>
    <t>始</t>
  </si>
  <si>
    <t>終</t>
  </si>
  <si>
    <t>退社</t>
  </si>
  <si>
    <t>分</t>
  </si>
  <si>
    <t>日付</t>
  </si>
  <si>
    <t>曜日</t>
  </si>
  <si>
    <t>終業</t>
  </si>
  <si>
    <t>拘束</t>
  </si>
  <si>
    <t>休憩</t>
  </si>
  <si>
    <t>労働時間</t>
  </si>
  <si>
    <t>実労働時間</t>
  </si>
  <si>
    <t>時</t>
  </si>
  <si>
    <t>分読替</t>
  </si>
  <si>
    <t>社員No</t>
  </si>
  <si>
    <t>出勤日数</t>
  </si>
  <si>
    <t>バージョンアップ情報</t>
  </si>
  <si>
    <t>②</t>
  </si>
  <si>
    <t>③</t>
  </si>
  <si>
    <t>タイムカード集計システム</t>
    <rPh sb="6" eb="8">
      <t>シュウケイ</t>
    </rPh>
    <phoneticPr fontId="17"/>
  </si>
  <si>
    <t>初日</t>
    <rPh sb="0" eb="2">
      <t>ショニチ</t>
    </rPh>
    <phoneticPr fontId="2"/>
  </si>
  <si>
    <t>締日</t>
  </si>
  <si>
    <t>合計</t>
    <rPh sb="0" eb="2">
      <t>ゴウケイ</t>
    </rPh>
    <phoneticPr fontId="2"/>
  </si>
  <si>
    <t>出勤日数</t>
    <phoneticPr fontId="2"/>
  </si>
  <si>
    <t>集　計</t>
    <rPh sb="0" eb="1">
      <t>シュウ</t>
    </rPh>
    <rPh sb="2" eb="3">
      <t>ケイ</t>
    </rPh>
    <phoneticPr fontId="2"/>
  </si>
  <si>
    <t>月間労働時間集計時の最終端数処理方法</t>
    <rPh sb="0" eb="2">
      <t>ゲッカン</t>
    </rPh>
    <rPh sb="2" eb="4">
      <t>ロウドウ</t>
    </rPh>
    <rPh sb="4" eb="6">
      <t>ジカン</t>
    </rPh>
    <rPh sb="6" eb="8">
      <t>シュウケイ</t>
    </rPh>
    <rPh sb="8" eb="9">
      <t>ジ</t>
    </rPh>
    <rPh sb="10" eb="12">
      <t>サイシュウ</t>
    </rPh>
    <rPh sb="12" eb="14">
      <t>ハスウ</t>
    </rPh>
    <phoneticPr fontId="2"/>
  </si>
  <si>
    <t>(法定内)</t>
    <rPh sb="1" eb="3">
      <t>ホウテイ</t>
    </rPh>
    <rPh sb="3" eb="4">
      <t>ナイ</t>
    </rPh>
    <phoneticPr fontId="2"/>
  </si>
  <si>
    <t>(法定超)</t>
    <rPh sb="1" eb="3">
      <t>ホウテイ</t>
    </rPh>
    <rPh sb="3" eb="4">
      <t>チョウ</t>
    </rPh>
    <phoneticPr fontId="2"/>
  </si>
  <si>
    <t>総労働時間</t>
    <rPh sb="0" eb="1">
      <t>ソウ</t>
    </rPh>
    <rPh sb="1" eb="3">
      <t>ロウドウ</t>
    </rPh>
    <rPh sb="3" eb="5">
      <t>ジカン</t>
    </rPh>
    <phoneticPr fontId="2"/>
  </si>
  <si>
    <t>最終集計</t>
    <rPh sb="0" eb="2">
      <t>サイシュウ</t>
    </rPh>
    <rPh sb="2" eb="4">
      <t>シュウケイ</t>
    </rPh>
    <phoneticPr fontId="2"/>
  </si>
  <si>
    <t>端数処理</t>
    <rPh sb="0" eb="2">
      <t>ハスウ</t>
    </rPh>
    <rPh sb="2" eb="4">
      <t>ショリ</t>
    </rPh>
    <phoneticPr fontId="2"/>
  </si>
  <si>
    <t>実総労働時間</t>
    <rPh sb="0" eb="1">
      <t>ジツ</t>
    </rPh>
    <rPh sb="1" eb="2">
      <t>ソウ</t>
    </rPh>
    <phoneticPr fontId="2"/>
  </si>
  <si>
    <t>時間外</t>
    <rPh sb="0" eb="3">
      <t>ジカンガイ</t>
    </rPh>
    <phoneticPr fontId="2"/>
  </si>
  <si>
    <t>Labor and Humanrosource Consaltants Group of Japan</t>
    <phoneticPr fontId="17"/>
  </si>
  <si>
    <t>ソフトウェア利用規程</t>
  </si>
  <si>
    <t xml:space="preserve">第１条（知的財産権） </t>
  </si>
  <si>
    <t>　当ソフトの著作権、工業所有権を含む知的財産権は、株式会社名南経営（以下、「当社」という）に帰属します。</t>
  </si>
  <si>
    <t xml:space="preserve">第２条（使用権） </t>
  </si>
  <si>
    <t>　当ソフトを使用することについて、使用する個人・法人の「利用目的」、「業務内容」、「利用場所」について、当社が制限することは一切ありません。</t>
  </si>
  <si>
    <t xml:space="preserve">第３条（改造） </t>
  </si>
  <si>
    <t>　利用者は、当社が特別に許可した以外に当ソフトを改変・翻案をすることはできません。</t>
  </si>
  <si>
    <t xml:space="preserve">第４条（複製、再配布） </t>
  </si>
  <si>
    <t>　利用者は、当ソフトを複製して再配布することはできません。但し、日本人事労務コンサルタントグループの会員については、その顧客に限り、再配布を行うことができます。</t>
  </si>
  <si>
    <t>付　　則</t>
    <phoneticPr fontId="17"/>
  </si>
  <si>
    <t>この規程は2009年8月1日より施行します。</t>
  </si>
  <si>
    <t>休憩開始</t>
    <rPh sb="2" eb="4">
      <t>カイシ</t>
    </rPh>
    <phoneticPr fontId="2"/>
  </si>
  <si>
    <t>休憩終了</t>
    <rPh sb="2" eb="4">
      <t>シュウリョウ</t>
    </rPh>
    <phoneticPr fontId="2"/>
  </si>
  <si>
    <t>①全シートのフォーマットを統一</t>
    <rPh sb="1" eb="2">
      <t>ゼン</t>
    </rPh>
    <rPh sb="13" eb="15">
      <t>トウイツ</t>
    </rPh>
    <phoneticPr fontId="2"/>
  </si>
  <si>
    <t>②①に伴い、集計のシートの参照先を修正</t>
    <rPh sb="3" eb="4">
      <t>トモナ</t>
    </rPh>
    <rPh sb="6" eb="8">
      <t>シュウケイ</t>
    </rPh>
    <rPh sb="13" eb="15">
      <t>サンショウ</t>
    </rPh>
    <rPh sb="15" eb="16">
      <t>サキ</t>
    </rPh>
    <rPh sb="17" eb="19">
      <t>シュウセイ</t>
    </rPh>
    <phoneticPr fontId="2"/>
  </si>
  <si>
    <t>v1.01(2010/2/25）での改定内容</t>
    <rPh sb="18" eb="20">
      <t>カイテイ</t>
    </rPh>
    <rPh sb="20" eb="22">
      <t>ナイヨウ</t>
    </rPh>
    <phoneticPr fontId="2"/>
  </si>
  <si>
    <t>所定労働時間</t>
    <rPh sb="0" eb="1">
      <t>ショテイ</t>
    </rPh>
    <rPh sb="1" eb="3">
      <t>ロウドウ</t>
    </rPh>
    <rPh sb="3" eb="5">
      <t>ジカン</t>
    </rPh>
    <phoneticPr fontId="2"/>
  </si>
  <si>
    <t>(法定内残業合計)</t>
    <rPh sb="1" eb="3">
      <t>ホウテイ</t>
    </rPh>
    <rPh sb="3" eb="4">
      <t>ナイ</t>
    </rPh>
    <rPh sb="4" eb="6">
      <t>ザンギョウ</t>
    </rPh>
    <rPh sb="6" eb="8">
      <t>ゴウケイ</t>
    </rPh>
    <phoneticPr fontId="2"/>
  </si>
  <si>
    <t>(法定外残業合計)</t>
    <rPh sb="1" eb="3">
      <t>ホウテイ</t>
    </rPh>
    <rPh sb="3" eb="4">
      <t>ガイ</t>
    </rPh>
    <rPh sb="4" eb="6">
      <t>ザンギョウ</t>
    </rPh>
    <rPh sb="6" eb="8">
      <t>ゴウケイ</t>
    </rPh>
    <phoneticPr fontId="2"/>
  </si>
  <si>
    <t>法定外残業</t>
    <rPh sb="0" eb="2">
      <t>ホウテイ</t>
    </rPh>
    <rPh sb="2" eb="3">
      <t>ガイ</t>
    </rPh>
    <rPh sb="3" eb="5">
      <t>ザンギョウ</t>
    </rPh>
    <phoneticPr fontId="2"/>
  </si>
  <si>
    <t>法定内残業</t>
    <rPh sb="0" eb="2">
      <t>ホウテイ</t>
    </rPh>
    <rPh sb="2" eb="3">
      <t>ナイ</t>
    </rPh>
    <rPh sb="3" eb="5">
      <t>ザンギョウ</t>
    </rPh>
    <phoneticPr fontId="2"/>
  </si>
  <si>
    <t>所定超</t>
    <rPh sb="0" eb="2">
      <t>ショテイ</t>
    </rPh>
    <rPh sb="2" eb="3">
      <t>チョウ</t>
    </rPh>
    <phoneticPr fontId="2"/>
  </si>
  <si>
    <t>法定超</t>
    <rPh sb="0" eb="2">
      <t>ホウテイ</t>
    </rPh>
    <rPh sb="2" eb="3">
      <t>チョウ</t>
    </rPh>
    <phoneticPr fontId="2"/>
  </si>
  <si>
    <t>法定内</t>
    <rPh sb="0" eb="2">
      <t>ホウテイ</t>
    </rPh>
    <rPh sb="2" eb="3">
      <t>ナイ</t>
    </rPh>
    <phoneticPr fontId="2"/>
  </si>
  <si>
    <t>残業</t>
    <rPh sb="0" eb="2">
      <t>ザンギョウ</t>
    </rPh>
    <phoneticPr fontId="2"/>
  </si>
  <si>
    <t>（所定内労働時間）</t>
    <rPh sb="1" eb="4">
      <t>ショテイナイ</t>
    </rPh>
    <rPh sb="4" eb="6">
      <t>ロウドウ</t>
    </rPh>
    <rPh sb="6" eb="8">
      <t>ジカン</t>
    </rPh>
    <phoneticPr fontId="2"/>
  </si>
  <si>
    <t>所定内</t>
    <rPh sb="0" eb="2">
      <t>ショテイ</t>
    </rPh>
    <rPh sb="2" eb="3">
      <t>ナイ</t>
    </rPh>
    <phoneticPr fontId="2"/>
  </si>
  <si>
    <t>所定内</t>
    <rPh sb="0" eb="3">
      <t>ショテイナイ</t>
    </rPh>
    <phoneticPr fontId="2"/>
  </si>
  <si>
    <t>労働時間</t>
    <rPh sb="0" eb="2">
      <t>ロウドウ</t>
    </rPh>
    <rPh sb="2" eb="4">
      <t>ジカン</t>
    </rPh>
    <phoneticPr fontId="2"/>
  </si>
  <si>
    <t>総時間分</t>
    <rPh sb="0" eb="1">
      <t>ソウ</t>
    </rPh>
    <rPh sb="1" eb="3">
      <t>ジカン</t>
    </rPh>
    <rPh sb="3" eb="4">
      <t>フン</t>
    </rPh>
    <phoneticPr fontId="2"/>
  </si>
  <si>
    <t>v1.02(2012/9/26）での改定内容</t>
    <rPh sb="18" eb="20">
      <t>カイテイ</t>
    </rPh>
    <rPh sb="20" eb="22">
      <t>ナイヨウ</t>
    </rPh>
    <phoneticPr fontId="2"/>
  </si>
  <si>
    <t>①法定内残業の計算に対応</t>
    <rPh sb="1" eb="3">
      <t>ホウテイ</t>
    </rPh>
    <rPh sb="3" eb="4">
      <t>ナイ</t>
    </rPh>
    <rPh sb="4" eb="6">
      <t>ザンギョウ</t>
    </rPh>
    <rPh sb="7" eb="9">
      <t>ケイサン</t>
    </rPh>
    <rPh sb="10" eb="12">
      <t>タイオウ</t>
    </rPh>
    <phoneticPr fontId="2"/>
  </si>
  <si>
    <t>(所定内)</t>
    <rPh sb="1" eb="4">
      <t>ショテイナイ</t>
    </rPh>
    <rPh sb="4" eb="5">
      <t>ホウナイ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</si>
  <si>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</si>
  <si>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</si>
  <si>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v1.03(2013/2/15）での改定内容</t>
    <rPh sb="18" eb="20">
      <t>カイテイ</t>
    </rPh>
    <rPh sb="20" eb="22">
      <t>ナイヨウ</t>
    </rPh>
    <phoneticPr fontId="2"/>
  </si>
  <si>
    <t>①対象人数を30名に拡大</t>
    <rPh sb="1" eb="3">
      <t>タイショウ</t>
    </rPh>
    <rPh sb="3" eb="5">
      <t>ニンズウ</t>
    </rPh>
    <rPh sb="8" eb="9">
      <t>メイ</t>
    </rPh>
    <rPh sb="10" eb="12">
      <t>カクダイ</t>
    </rPh>
    <phoneticPr fontId="2"/>
  </si>
  <si>
    <t>Ver1.03(Feb,15,2013)</t>
    <phoneticPr fontId="17"/>
  </si>
  <si>
    <t>日</t>
    <phoneticPr fontId="2"/>
  </si>
  <si>
    <t>総務</t>
    <rPh sb="0" eb="2">
      <t>ソウム</t>
    </rPh>
    <phoneticPr fontId="2"/>
  </si>
  <si>
    <t>中島麻由</t>
    <rPh sb="0" eb="2">
      <t>ナカジマ</t>
    </rPh>
    <rPh sb="2" eb="4">
      <t>マユ</t>
    </rPh>
    <phoneticPr fontId="2"/>
  </si>
  <si>
    <t>中島麻由</t>
    <rPh sb="0" eb="2">
      <t>ナカジマ</t>
    </rPh>
    <rPh sb="2" eb="4">
      <t>マユ</t>
    </rPh>
    <phoneticPr fontId="2"/>
  </si>
  <si>
    <t>中島麻由</t>
    <rPh sb="0" eb="4">
      <t>ナカジママユ</t>
    </rPh>
    <phoneticPr fontId="2"/>
  </si>
  <si>
    <t>中島麻由</t>
    <rPh sb="0" eb="4">
      <t>ナカジママユ</t>
    </rPh>
    <phoneticPr fontId="2"/>
  </si>
  <si>
    <t>４・３０</t>
    <phoneticPr fontId="2"/>
  </si>
  <si>
    <t>土</t>
    <rPh sb="0" eb="1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</si>
</sst>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"/>
    <numFmt numFmtId="177" formatCode="aaa"/>
    <numFmt numFmtId="178" formatCode="00"/>
    <numFmt numFmtId="179" formatCode="0&quot;時間&quot;"/>
    <numFmt numFmtId="180" formatCode="0&quot;分&quot;"/>
    <numFmt numFmtId="181" formatCode="0&quot;h&quot;"/>
    <numFmt numFmtId="182" formatCode="0&quot;m&quot;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Comic Sans MS"/>
      <family val="4"/>
    </font>
    <font>
      <sz val="10"/>
      <name val="ＭＳ ゴシック"/>
      <family val="3"/>
      <charset val="128"/>
    </font>
    <font>
      <sz val="16"/>
      <name val="Arial"/>
      <family val="2"/>
    </font>
    <font>
      <b/>
      <sz val="11"/>
      <name val="Arial"/>
      <family val="2"/>
    </font>
    <font>
      <b/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4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57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9"/>
      <color indexed="12"/>
      <name val="ＭＳ ゴシック"/>
      <family val="3"/>
      <charset val="128"/>
    </font>
    <font>
      <b/>
      <sz val="18"/>
      <color indexed="18"/>
      <name val="ＭＳ ゴシック"/>
      <family val="3"/>
      <charset val="128"/>
    </font>
    <font>
      <sz val="10"/>
      <color indexed="53"/>
      <name val="Arial"/>
      <family val="2"/>
    </font>
    <font>
      <u/>
      <sz val="12"/>
      <color indexed="12"/>
      <name val="Arial"/>
      <family val="2"/>
    </font>
    <font>
      <sz val="11"/>
      <color indexed="9"/>
      <name val="ＭＳ Ｐゴシック"/>
      <family val="3"/>
      <charset val="128"/>
    </font>
    <font>
      <sz val="10"/>
      <color indexed="9"/>
      <name val="Century Gothic"/>
      <family val="2"/>
    </font>
    <font>
      <sz val="18"/>
      <color indexed="48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medium">
        <color indexed="64"/>
      </diagonal>
    </border>
    <border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medium">
        <color indexed="64"/>
      </diagonal>
    </border>
    <border diagonalDown="1">
      <left style="thin">
        <color indexed="64"/>
      </left>
      <right style="dotted">
        <color indexed="64"/>
      </right>
      <top/>
      <bottom style="dotted">
        <color indexed="64"/>
      </bottom>
      <diagonal style="medium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 diagonalDown="1">
      <left style="thin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 diagonalDown="1">
      <left style="thin">
        <color indexed="64"/>
      </left>
      <right style="dotted">
        <color indexed="64"/>
      </right>
      <top/>
      <bottom/>
      <diagonal style="thin">
        <color indexed="64"/>
      </diagonal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25" fillId="0" borderId="0"/>
  </cellStyleXfs>
  <cellXfs count="22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176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56" fontId="0" fillId="0" borderId="0" xfId="0" applyNumberFormat="1"/>
    <xf numFmtId="0" fontId="0" fillId="0" borderId="18" xfId="0" applyBorder="1"/>
    <xf numFmtId="0" fontId="0" fillId="0" borderId="10" xfId="0" applyBorder="1" applyAlignment="1" applyProtection="1">
      <alignment horizontal="center"/>
      <protection locked="0"/>
    </xf>
    <xf numFmtId="0" fontId="5" fillId="0" borderId="0" xfId="0" applyFont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6" fillId="0" borderId="0" xfId="0" quotePrefix="1" applyFont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7" fillId="0" borderId="0" xfId="0" applyFont="1"/>
    <xf numFmtId="0" fontId="8" fillId="0" borderId="0" xfId="0" applyFont="1" applyFill="1"/>
    <xf numFmtId="0" fontId="8" fillId="0" borderId="34" xfId="0" applyFont="1" applyFill="1" applyBorder="1"/>
    <xf numFmtId="0" fontId="8" fillId="0" borderId="35" xfId="0" applyFont="1" applyFill="1" applyBorder="1"/>
    <xf numFmtId="0" fontId="8" fillId="0" borderId="36" xfId="0" applyFont="1" applyFill="1" applyBorder="1"/>
    <xf numFmtId="0" fontId="10" fillId="3" borderId="0" xfId="0" applyFont="1" applyFill="1" applyBorder="1"/>
    <xf numFmtId="0" fontId="9" fillId="3" borderId="0" xfId="0" applyFont="1" applyFill="1" applyBorder="1"/>
    <xf numFmtId="0" fontId="9" fillId="3" borderId="37" xfId="0" applyFont="1" applyFill="1" applyBorder="1"/>
    <xf numFmtId="0" fontId="8" fillId="0" borderId="38" xfId="0" applyFont="1" applyFill="1" applyBorder="1"/>
    <xf numFmtId="0" fontId="8" fillId="0" borderId="0" xfId="0" applyFont="1" applyFill="1" applyBorder="1"/>
    <xf numFmtId="0" fontId="8" fillId="0" borderId="37" xfId="0" applyFont="1" applyFill="1" applyBorder="1"/>
    <xf numFmtId="0" fontId="8" fillId="0" borderId="39" xfId="0" applyFont="1" applyFill="1" applyBorder="1"/>
    <xf numFmtId="0" fontId="8" fillId="0" borderId="40" xfId="0" applyFont="1" applyFill="1" applyBorder="1"/>
    <xf numFmtId="0" fontId="8" fillId="0" borderId="41" xfId="0" applyFont="1" applyFill="1" applyBorder="1"/>
    <xf numFmtId="0" fontId="1" fillId="0" borderId="0" xfId="0" applyFont="1"/>
    <xf numFmtId="0" fontId="13" fillId="0" borderId="0" xfId="0" applyFont="1"/>
    <xf numFmtId="0" fontId="14" fillId="3" borderId="38" xfId="0" applyFont="1" applyFill="1" applyBorder="1"/>
    <xf numFmtId="0" fontId="15" fillId="0" borderId="0" xfId="0" quotePrefix="1" applyFont="1" applyAlignment="1">
      <alignment horizontal="left"/>
    </xf>
    <xf numFmtId="0" fontId="16" fillId="0" borderId="0" xfId="0" applyFont="1"/>
    <xf numFmtId="0" fontId="1" fillId="0" borderId="0" xfId="0" quotePrefix="1" applyFont="1" applyAlignment="1">
      <alignment horizontal="left"/>
    </xf>
    <xf numFmtId="0" fontId="11" fillId="0" borderId="0" xfId="0" quotePrefix="1" applyFont="1" applyFill="1" applyAlignment="1">
      <alignment horizontal="left"/>
    </xf>
    <xf numFmtId="0" fontId="8" fillId="4" borderId="0" xfId="0" applyFont="1" applyFill="1" applyBorder="1"/>
    <xf numFmtId="0" fontId="18" fillId="0" borderId="0" xfId="1" applyFont="1" applyFill="1" applyBorder="1" applyAlignment="1" applyProtection="1"/>
    <xf numFmtId="0" fontId="12" fillId="0" borderId="0" xfId="1" applyFill="1" applyBorder="1" applyAlignment="1" applyProtection="1"/>
    <xf numFmtId="0" fontId="19" fillId="0" borderId="0" xfId="0" applyFont="1" applyAlignment="1" applyProtection="1">
      <alignment horizontal="center"/>
    </xf>
    <xf numFmtId="0" fontId="4" fillId="0" borderId="0" xfId="0" applyFont="1"/>
    <xf numFmtId="0" fontId="22" fillId="0" borderId="0" xfId="0" applyFont="1" applyFill="1"/>
    <xf numFmtId="0" fontId="21" fillId="0" borderId="0" xfId="1" applyFont="1" applyAlignment="1" applyProtection="1"/>
    <xf numFmtId="0" fontId="4" fillId="5" borderId="15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42" xfId="0" quotePrefix="1" applyFill="1" applyBorder="1" applyAlignment="1">
      <alignment horizontal="center"/>
    </xf>
    <xf numFmtId="0" fontId="0" fillId="6" borderId="43" xfId="0" applyFill="1" applyBorder="1"/>
    <xf numFmtId="178" fontId="0" fillId="0" borderId="44" xfId="0" applyNumberFormat="1" applyBorder="1" applyAlignment="1" applyProtection="1">
      <alignment horizontal="center"/>
      <protection locked="0"/>
    </xf>
    <xf numFmtId="0" fontId="0" fillId="6" borderId="19" xfId="0" applyFill="1" applyBorder="1"/>
    <xf numFmtId="0" fontId="0" fillId="6" borderId="2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0" borderId="43" xfId="0" applyBorder="1"/>
    <xf numFmtId="0" fontId="0" fillId="0" borderId="14" xfId="0" applyBorder="1"/>
    <xf numFmtId="14" fontId="4" fillId="0" borderId="45" xfId="0" applyNumberFormat="1" applyFont="1" applyBorder="1" applyAlignment="1">
      <alignment horizontal="center"/>
    </xf>
    <xf numFmtId="14" fontId="4" fillId="0" borderId="46" xfId="0" applyNumberFormat="1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76" fontId="0" fillId="6" borderId="47" xfId="0" applyNumberFormat="1" applyFill="1" applyBorder="1" applyAlignment="1">
      <alignment horizontal="center"/>
    </xf>
    <xf numFmtId="177" fontId="0" fillId="6" borderId="48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78" fontId="0" fillId="0" borderId="9" xfId="0" applyNumberFormat="1" applyBorder="1" applyAlignment="1" applyProtection="1">
      <alignment horizontal="center"/>
      <protection locked="0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6" xfId="0" applyBorder="1"/>
    <xf numFmtId="178" fontId="0" fillId="0" borderId="11" xfId="0" applyNumberFormat="1" applyBorder="1" applyAlignment="1" applyProtection="1">
      <alignment horizontal="center"/>
      <protection locked="0"/>
    </xf>
    <xf numFmtId="178" fontId="0" fillId="0" borderId="25" xfId="0" applyNumberFormat="1" applyBorder="1" applyAlignment="1" applyProtection="1">
      <alignment horizontal="center"/>
      <protection locked="0"/>
    </xf>
    <xf numFmtId="178" fontId="0" fillId="0" borderId="49" xfId="0" applyNumberFormat="1" applyBorder="1" applyAlignment="1" applyProtection="1">
      <alignment horizontal="center"/>
      <protection locked="0"/>
    </xf>
    <xf numFmtId="178" fontId="0" fillId="0" borderId="50" xfId="0" applyNumberFormat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left"/>
    </xf>
    <xf numFmtId="0" fontId="0" fillId="6" borderId="4" xfId="0" quotePrefix="1" applyFill="1" applyBorder="1" applyAlignment="1">
      <alignment horizontal="left"/>
    </xf>
    <xf numFmtId="0" fontId="0" fillId="0" borderId="3" xfId="0" applyBorder="1" applyAlignment="1" applyProtection="1">
      <alignment horizontal="left"/>
    </xf>
    <xf numFmtId="0" fontId="0" fillId="0" borderId="4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 applyProtection="1">
      <alignment horizontal="left"/>
      <protection locked="0"/>
    </xf>
    <xf numFmtId="0" fontId="0" fillId="0" borderId="4" xfId="0" applyBorder="1"/>
    <xf numFmtId="0" fontId="0" fillId="0" borderId="2" xfId="0" applyBorder="1"/>
    <xf numFmtId="0" fontId="0" fillId="0" borderId="51" xfId="0" applyBorder="1"/>
    <xf numFmtId="0" fontId="0" fillId="0" borderId="52" xfId="0" applyBorder="1"/>
    <xf numFmtId="0" fontId="0" fillId="0" borderId="7" xfId="0" applyBorder="1"/>
    <xf numFmtId="0" fontId="0" fillId="0" borderId="5" xfId="0" applyBorder="1"/>
    <xf numFmtId="181" fontId="0" fillId="0" borderId="6" xfId="0" applyNumberFormat="1" applyBorder="1"/>
    <xf numFmtId="182" fontId="0" fillId="0" borderId="46" xfId="0" applyNumberFormat="1" applyBorder="1"/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182" fontId="0" fillId="0" borderId="17" xfId="0" applyNumberFormat="1" applyBorder="1"/>
    <xf numFmtId="181" fontId="0" fillId="0" borderId="14" xfId="0" applyNumberFormat="1" applyBorder="1"/>
    <xf numFmtId="0" fontId="0" fillId="6" borderId="3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0" fillId="0" borderId="0" xfId="3" quotePrefix="1" applyFont="1" applyAlignment="1" applyProtection="1">
      <alignment horizontal="right" vertical="top"/>
    </xf>
    <xf numFmtId="0" fontId="27" fillId="0" borderId="0" xfId="0" applyFont="1" applyFill="1"/>
    <xf numFmtId="0" fontId="11" fillId="0" borderId="0" xfId="0" applyFont="1" applyFill="1" applyAlignment="1">
      <alignment horizontal="left"/>
    </xf>
    <xf numFmtId="0" fontId="0" fillId="6" borderId="14" xfId="0" applyFill="1" applyBorder="1" applyAlignment="1">
      <alignment horizontal="center"/>
    </xf>
    <xf numFmtId="179" fontId="0" fillId="0" borderId="43" xfId="0" applyNumberFormat="1" applyBorder="1" applyAlignment="1">
      <alignment horizontal="right"/>
    </xf>
    <xf numFmtId="180" fontId="0" fillId="0" borderId="19" xfId="0" applyNumberFormat="1" applyBorder="1" applyAlignment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center"/>
    </xf>
    <xf numFmtId="182" fontId="0" fillId="0" borderId="14" xfId="0" applyNumberFormat="1" applyBorder="1"/>
    <xf numFmtId="0" fontId="0" fillId="2" borderId="3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180" fontId="0" fillId="0" borderId="55" xfId="0" applyNumberFormat="1" applyBorder="1" applyAlignment="1">
      <alignment horizontal="center"/>
    </xf>
    <xf numFmtId="180" fontId="0" fillId="0" borderId="56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178" fontId="0" fillId="0" borderId="57" xfId="0" applyNumberFormat="1" applyBorder="1" applyAlignment="1" applyProtection="1">
      <alignment horizontal="center"/>
      <protection locked="0"/>
    </xf>
    <xf numFmtId="180" fontId="0" fillId="0" borderId="58" xfId="0" applyNumberFormat="1" applyBorder="1" applyAlignment="1">
      <alignment horizontal="center"/>
    </xf>
    <xf numFmtId="180" fontId="0" fillId="0" borderId="14" xfId="0" applyNumberFormat="1" applyBorder="1" applyAlignment="1">
      <alignment horizontal="center"/>
    </xf>
    <xf numFmtId="179" fontId="0" fillId="0" borderId="23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32" xfId="0" applyNumberFormat="1" applyBorder="1" applyAlignment="1">
      <alignment horizontal="right" vertical="center"/>
    </xf>
    <xf numFmtId="179" fontId="0" fillId="0" borderId="43" xfId="0" applyNumberFormat="1" applyBorder="1" applyAlignment="1">
      <alignment horizontal="right" vertical="center"/>
    </xf>
    <xf numFmtId="180" fontId="0" fillId="0" borderId="24" xfId="0" applyNumberFormat="1" applyBorder="1" applyAlignment="1">
      <alignment horizontal="left"/>
    </xf>
    <xf numFmtId="180" fontId="0" fillId="0" borderId="28" xfId="0" applyNumberFormat="1" applyBorder="1" applyAlignment="1">
      <alignment horizontal="left"/>
    </xf>
    <xf numFmtId="180" fontId="0" fillId="0" borderId="33" xfId="0" applyNumberFormat="1" applyBorder="1" applyAlignment="1">
      <alignment horizontal="left"/>
    </xf>
    <xf numFmtId="180" fontId="0" fillId="0" borderId="14" xfId="0" applyNumberFormat="1" applyBorder="1" applyAlignment="1">
      <alignment horizontal="left"/>
    </xf>
    <xf numFmtId="180" fontId="0" fillId="0" borderId="5" xfId="0" applyNumberFormat="1" applyBorder="1" applyAlignment="1">
      <alignment horizontal="left"/>
    </xf>
    <xf numFmtId="180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left"/>
    </xf>
    <xf numFmtId="38" fontId="0" fillId="0" borderId="7" xfId="2" applyFont="1" applyBorder="1" applyAlignment="1">
      <alignment horizontal="right" vertical="center"/>
    </xf>
    <xf numFmtId="179" fontId="0" fillId="0" borderId="55" xfId="0" applyNumberFormat="1" applyBorder="1" applyAlignment="1">
      <alignment horizontal="right" vertical="center"/>
    </xf>
    <xf numFmtId="179" fontId="0" fillId="0" borderId="56" xfId="0" applyNumberFormat="1" applyBorder="1" applyAlignment="1">
      <alignment horizontal="right" vertical="center"/>
    </xf>
    <xf numFmtId="179" fontId="0" fillId="0" borderId="58" xfId="0" applyNumberFormat="1" applyBorder="1" applyAlignment="1">
      <alignment horizontal="right" vertical="center"/>
    </xf>
    <xf numFmtId="38" fontId="0" fillId="0" borderId="6" xfId="2" applyFont="1" applyBorder="1" applyAlignment="1">
      <alignment horizontal="right" vertical="center"/>
    </xf>
    <xf numFmtId="179" fontId="0" fillId="0" borderId="14" xfId="0" applyNumberFormat="1" applyBorder="1" applyAlignment="1">
      <alignment horizontal="right" vertical="center"/>
    </xf>
    <xf numFmtId="179" fontId="0" fillId="0" borderId="48" xfId="0" applyNumberFormat="1" applyBorder="1" applyAlignment="1">
      <alignment horizontal="right" vertical="center"/>
    </xf>
    <xf numFmtId="180" fontId="0" fillId="0" borderId="10" xfId="0" applyNumberFormat="1" applyBorder="1" applyAlignment="1">
      <alignment horizontal="left"/>
    </xf>
    <xf numFmtId="180" fontId="0" fillId="0" borderId="17" xfId="0" applyNumberFormat="1" applyBorder="1" applyAlignment="1">
      <alignment horizontal="left"/>
    </xf>
    <xf numFmtId="0" fontId="0" fillId="8" borderId="0" xfId="0" applyFill="1" applyAlignment="1">
      <alignment horizontal="center"/>
    </xf>
    <xf numFmtId="0" fontId="0" fillId="8" borderId="59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Border="1" applyAlignment="1">
      <alignment horizontal="center"/>
    </xf>
    <xf numFmtId="181" fontId="0" fillId="0" borderId="0" xfId="0" applyNumberFormat="1" applyBorder="1"/>
    <xf numFmtId="182" fontId="0" fillId="0" borderId="0" xfId="0" applyNumberFormat="1" applyBorder="1"/>
    <xf numFmtId="0" fontId="0" fillId="0" borderId="63" xfId="0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Font="1" applyBorder="1" applyAlignment="1" applyProtection="1">
      <alignment horizontal="center"/>
      <protection locked="0"/>
    </xf>
    <xf numFmtId="0" fontId="0" fillId="0" borderId="68" xfId="0" applyFont="1" applyBorder="1" applyAlignment="1" applyProtection="1">
      <alignment horizontal="center"/>
      <protection locked="0"/>
    </xf>
    <xf numFmtId="178" fontId="0" fillId="0" borderId="28" xfId="0" applyNumberFormat="1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63" xfId="0" applyFont="1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23" fillId="9" borderId="60" xfId="0" applyFont="1" applyFill="1" applyBorder="1" applyAlignment="1">
      <alignment horizontal="center"/>
    </xf>
    <xf numFmtId="0" fontId="23" fillId="9" borderId="61" xfId="0" applyFont="1" applyFill="1" applyBorder="1" applyAlignment="1">
      <alignment horizontal="center"/>
    </xf>
    <xf numFmtId="0" fontId="23" fillId="9" borderId="62" xfId="0" applyFont="1" applyFill="1" applyBorder="1" applyAlignment="1">
      <alignment horizontal="center"/>
    </xf>
    <xf numFmtId="0" fontId="24" fillId="0" borderId="0" xfId="0" applyFont="1" applyAlignment="1" applyProtection="1">
      <alignment horizontal="center"/>
    </xf>
    <xf numFmtId="0" fontId="0" fillId="6" borderId="43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5" borderId="43" xfId="0" quotePrefix="1" applyFont="1" applyFill="1" applyBorder="1" applyAlignment="1">
      <alignment horizontal="center"/>
    </xf>
    <xf numFmtId="0" fontId="4" fillId="5" borderId="19" xfId="0" quotePrefix="1" applyFont="1" applyFill="1" applyBorder="1" applyAlignment="1">
      <alignment horizontal="center"/>
    </xf>
    <xf numFmtId="0" fontId="4" fillId="5" borderId="14" xfId="0" quotePrefix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4" xfId="0" quotePrefix="1" applyFill="1" applyBorder="1" applyAlignment="1">
      <alignment horizontal="center"/>
    </xf>
    <xf numFmtId="0" fontId="0" fillId="5" borderId="2" xfId="0" quotePrefix="1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4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6" borderId="43" xfId="0" quotePrefix="1" applyFill="1" applyBorder="1" applyAlignment="1" applyProtection="1">
      <alignment horizontal="center"/>
    </xf>
    <xf numFmtId="0" fontId="0" fillId="6" borderId="19" xfId="0" quotePrefix="1" applyFill="1" applyBorder="1" applyAlignment="1" applyProtection="1">
      <alignment horizontal="center"/>
    </xf>
    <xf numFmtId="0" fontId="16" fillId="6" borderId="43" xfId="0" quotePrefix="1" applyFont="1" applyFill="1" applyBorder="1" applyAlignment="1">
      <alignment horizontal="center"/>
    </xf>
    <xf numFmtId="0" fontId="16" fillId="6" borderId="19" xfId="0" quotePrefix="1" applyFont="1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38" fontId="0" fillId="0" borderId="43" xfId="2" applyFont="1" applyFill="1" applyBorder="1" applyAlignment="1" applyProtection="1">
      <alignment horizontal="center"/>
      <protection locked="0"/>
    </xf>
    <xf numFmtId="38" fontId="0" fillId="0" borderId="14" xfId="2" applyFont="1" applyFill="1" applyBorder="1" applyAlignment="1" applyProtection="1">
      <alignment horizontal="center"/>
      <protection locked="0"/>
    </xf>
    <xf numFmtId="38" fontId="0" fillId="0" borderId="19" xfId="2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56" fontId="0" fillId="0" borderId="0" xfId="0" applyNumberFormat="1" applyAlignment="1">
      <alignment horizontal="left"/>
    </xf>
    <xf numFmtId="0" fontId="0" fillId="0" borderId="4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26" fillId="12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27" fillId="0" borderId="0" xfId="0" applyFont="1" applyFill="1" applyAlignment="1">
      <alignment horizontal="center"/>
    </xf>
  </cellXfs>
  <cellStyles count="4">
    <cellStyle name="ハイパーリンク" xfId="1" builtinId="8"/>
    <cellStyle name="桁区切り" xfId="2" builtinId="6"/>
    <cellStyle name="標準" xfId="0" builtinId="0"/>
    <cellStyle name="標準_Sheet1" xfId="3"/>
  </cellStyles>
  <dxfs count="60"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DBT!$B$1" lockText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1</xdr:col>
      <xdr:colOff>533400</xdr:colOff>
      <xdr:row>2</xdr:row>
      <xdr:rowOff>133350</xdr:rowOff>
    </xdr:to>
    <xdr:pic>
      <xdr:nvPicPr>
        <xdr:cNvPr id="2052" name="Picture 7">
          <a:extLs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525"/>
          <a:ext cx="590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</xdr:row>
          <xdr:rowOff>171450</xdr:rowOff>
        </xdr:from>
        <xdr:to>
          <xdr:col>4</xdr:col>
          <xdr:colOff>733425</xdr:colOff>
          <xdr:row>6</xdr:row>
          <xdr:rowOff>19050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実時間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</xdr:row>
          <xdr:rowOff>171450</xdr:rowOff>
        </xdr:from>
        <xdr:to>
          <xdr:col>10</xdr:col>
          <xdr:colOff>257175</xdr:colOff>
          <xdr:row>6</xdr:row>
          <xdr:rowOff>19050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30分未満切捨30分以上は1時間に切上げ</a:t>
              </a:r>
            </a:p>
          </xdr:txBody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11265" name="Picture 7">
          <a:extLst>
            <a:ext uri="{FF2B5EF4-FFF2-40B4-BE49-F238E27FC236}">
              <a16:creationId xmlns:a16="http://schemas.microsoft.com/office/drawing/2014/main" xmlns="" id="{00000000-0008-0000-09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11</xdr:col>
      <xdr:colOff>0</xdr:colOff>
      <xdr:row>20</xdr:row>
      <xdr:rowOff>9525</xdr:rowOff>
    </xdr:to>
    <xdr:cxnSp macro="">
      <xdr:nvCxnSpPr>
        <xdr:cNvPr id="11266" name="直線コネクタ 6">
          <a:extLst>
            <a:ext uri="{FF2B5EF4-FFF2-40B4-BE49-F238E27FC236}">
              <a16:creationId xmlns:a16="http://schemas.microsoft.com/office/drawing/2014/main" xmlns="" id="{00000000-0008-0000-0900-0000022C0000}"/>
            </a:ext>
          </a:extLst>
        </xdr:cNvPr>
        <xdr:cNvCxnSpPr>
          <a:cxnSpLocks noChangeShapeType="1"/>
        </xdr:cNvCxnSpPr>
      </xdr:nvCxnSpPr>
      <xdr:spPr bwMode="auto">
        <a:xfrm>
          <a:off x="1152525" y="31146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25</xdr:row>
      <xdr:rowOff>0</xdr:rowOff>
    </xdr:from>
    <xdr:to>
      <xdr:col>11</xdr:col>
      <xdr:colOff>0</xdr:colOff>
      <xdr:row>27</xdr:row>
      <xdr:rowOff>9525</xdr:rowOff>
    </xdr:to>
    <xdr:cxnSp macro="">
      <xdr:nvCxnSpPr>
        <xdr:cNvPr id="11267" name="直線コネクタ 7">
          <a:extLst>
            <a:ext uri="{FF2B5EF4-FFF2-40B4-BE49-F238E27FC236}">
              <a16:creationId xmlns:a16="http://schemas.microsoft.com/office/drawing/2014/main" xmlns="" id="{00000000-0008-0000-0900-0000032C0000}"/>
            </a:ext>
          </a:extLst>
        </xdr:cNvPr>
        <xdr:cNvCxnSpPr>
          <a:cxnSpLocks noChangeShapeType="1"/>
        </xdr:cNvCxnSpPr>
      </xdr:nvCxnSpPr>
      <xdr:spPr bwMode="auto">
        <a:xfrm>
          <a:off x="1152525" y="43148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10</xdr:col>
      <xdr:colOff>419100</xdr:colOff>
      <xdr:row>33</xdr:row>
      <xdr:rowOff>9525</xdr:rowOff>
    </xdr:to>
    <xdr:cxnSp macro="">
      <xdr:nvCxnSpPr>
        <xdr:cNvPr id="11268" name="直線コネクタ 8">
          <a:extLst>
            <a:ext uri="{FF2B5EF4-FFF2-40B4-BE49-F238E27FC236}">
              <a16:creationId xmlns:a16="http://schemas.microsoft.com/office/drawing/2014/main" xmlns="" id="{00000000-0008-0000-0900-0000042C0000}"/>
            </a:ext>
          </a:extLst>
        </xdr:cNvPr>
        <xdr:cNvCxnSpPr>
          <a:cxnSpLocks noChangeShapeType="1"/>
        </xdr:cNvCxnSpPr>
      </xdr:nvCxnSpPr>
      <xdr:spPr bwMode="auto">
        <a:xfrm>
          <a:off x="1152525" y="5514975"/>
          <a:ext cx="3419475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34</xdr:row>
      <xdr:rowOff>0</xdr:rowOff>
    </xdr:from>
    <xdr:to>
      <xdr:col>10</xdr:col>
      <xdr:colOff>419100</xdr:colOff>
      <xdr:row>35</xdr:row>
      <xdr:rowOff>9525</xdr:rowOff>
    </xdr:to>
    <xdr:cxnSp macro="">
      <xdr:nvCxnSpPr>
        <xdr:cNvPr id="11269" name="直線コネクタ 9">
          <a:extLst>
            <a:ext uri="{FF2B5EF4-FFF2-40B4-BE49-F238E27FC236}">
              <a16:creationId xmlns:a16="http://schemas.microsoft.com/office/drawing/2014/main" xmlns="" id="{00000000-0008-0000-0900-0000052C0000}"/>
            </a:ext>
          </a:extLst>
        </xdr:cNvPr>
        <xdr:cNvCxnSpPr>
          <a:cxnSpLocks noChangeShapeType="1"/>
        </xdr:cNvCxnSpPr>
      </xdr:nvCxnSpPr>
      <xdr:spPr bwMode="auto">
        <a:xfrm>
          <a:off x="1152525" y="5857875"/>
          <a:ext cx="3419475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12289" name="Picture 7">
          <a:extLst>
            <a:ext uri="{FF2B5EF4-FFF2-40B4-BE49-F238E27FC236}">
              <a16:creationId xmlns:a16="http://schemas.microsoft.com/office/drawing/2014/main" xmlns="" id="{00000000-0008-0000-0A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11</xdr:col>
      <xdr:colOff>0</xdr:colOff>
      <xdr:row>10</xdr:row>
      <xdr:rowOff>9525</xdr:rowOff>
    </xdr:to>
    <xdr:cxnSp macro="">
      <xdr:nvCxnSpPr>
        <xdr:cNvPr id="12290" name="直線コネクタ 4">
          <a:extLst>
            <a:ext uri="{FF2B5EF4-FFF2-40B4-BE49-F238E27FC236}">
              <a16:creationId xmlns:a16="http://schemas.microsoft.com/office/drawing/2014/main" xmlns="" id="{00000000-0008-0000-0A00-000002300000}"/>
            </a:ext>
          </a:extLst>
        </xdr:cNvPr>
        <xdr:cNvCxnSpPr>
          <a:cxnSpLocks noChangeShapeType="1"/>
        </xdr:cNvCxnSpPr>
      </xdr:nvCxnSpPr>
      <xdr:spPr bwMode="auto">
        <a:xfrm>
          <a:off x="1152525" y="14001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15</xdr:row>
      <xdr:rowOff>0</xdr:rowOff>
    </xdr:from>
    <xdr:to>
      <xdr:col>11</xdr:col>
      <xdr:colOff>0</xdr:colOff>
      <xdr:row>17</xdr:row>
      <xdr:rowOff>9525</xdr:rowOff>
    </xdr:to>
    <xdr:cxnSp macro="">
      <xdr:nvCxnSpPr>
        <xdr:cNvPr id="12291" name="直線コネクタ 6">
          <a:extLst>
            <a:ext uri="{FF2B5EF4-FFF2-40B4-BE49-F238E27FC236}">
              <a16:creationId xmlns:a16="http://schemas.microsoft.com/office/drawing/2014/main" xmlns="" id="{00000000-0008-0000-0A00-000003300000}"/>
            </a:ext>
          </a:extLst>
        </xdr:cNvPr>
        <xdr:cNvCxnSpPr>
          <a:cxnSpLocks noChangeShapeType="1"/>
        </xdr:cNvCxnSpPr>
      </xdr:nvCxnSpPr>
      <xdr:spPr bwMode="auto">
        <a:xfrm>
          <a:off x="1152525" y="26003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11</xdr:col>
      <xdr:colOff>0</xdr:colOff>
      <xdr:row>24</xdr:row>
      <xdr:rowOff>9525</xdr:rowOff>
    </xdr:to>
    <xdr:cxnSp macro="">
      <xdr:nvCxnSpPr>
        <xdr:cNvPr id="12292" name="直線コネクタ 7">
          <a:extLst>
            <a:ext uri="{FF2B5EF4-FFF2-40B4-BE49-F238E27FC236}">
              <a16:creationId xmlns:a16="http://schemas.microsoft.com/office/drawing/2014/main" xmlns="" id="{00000000-0008-0000-0A00-000004300000}"/>
            </a:ext>
          </a:extLst>
        </xdr:cNvPr>
        <xdr:cNvCxnSpPr>
          <a:cxnSpLocks noChangeShapeType="1"/>
        </xdr:cNvCxnSpPr>
      </xdr:nvCxnSpPr>
      <xdr:spPr bwMode="auto">
        <a:xfrm>
          <a:off x="1152525" y="38004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29</xdr:row>
      <xdr:rowOff>0</xdr:rowOff>
    </xdr:from>
    <xdr:to>
      <xdr:col>11</xdr:col>
      <xdr:colOff>0</xdr:colOff>
      <xdr:row>31</xdr:row>
      <xdr:rowOff>9525</xdr:rowOff>
    </xdr:to>
    <xdr:cxnSp macro="">
      <xdr:nvCxnSpPr>
        <xdr:cNvPr id="12293" name="直線コネクタ 8">
          <a:extLst>
            <a:ext uri="{FF2B5EF4-FFF2-40B4-BE49-F238E27FC236}">
              <a16:creationId xmlns:a16="http://schemas.microsoft.com/office/drawing/2014/main" xmlns="" id="{00000000-0008-0000-0A00-000005300000}"/>
            </a:ext>
          </a:extLst>
        </xdr:cNvPr>
        <xdr:cNvCxnSpPr>
          <a:cxnSpLocks noChangeShapeType="1"/>
        </xdr:cNvCxnSpPr>
      </xdr:nvCxnSpPr>
      <xdr:spPr bwMode="auto">
        <a:xfrm>
          <a:off x="1152525" y="50006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3313" name="Picture 7">
          <a:extLst>
            <a:ext uri="{FF2B5EF4-FFF2-40B4-BE49-F238E27FC236}">
              <a16:creationId xmlns:a16="http://schemas.microsoft.com/office/drawing/2014/main" xmlns="" id="{00000000-0008-0000-0B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11</xdr:col>
      <xdr:colOff>0</xdr:colOff>
      <xdr:row>9</xdr:row>
      <xdr:rowOff>9525</xdr:rowOff>
    </xdr:to>
    <xdr:cxnSp macro="">
      <xdr:nvCxnSpPr>
        <xdr:cNvPr id="13314" name="直線コネクタ 3">
          <a:extLst>
            <a:ext uri="{FF2B5EF4-FFF2-40B4-BE49-F238E27FC236}">
              <a16:creationId xmlns:a16="http://schemas.microsoft.com/office/drawing/2014/main" xmlns="" id="{00000000-0008-0000-0B00-000002340000}"/>
            </a:ext>
          </a:extLst>
        </xdr:cNvPr>
        <xdr:cNvCxnSpPr>
          <a:cxnSpLocks noChangeShapeType="1"/>
        </xdr:cNvCxnSpPr>
      </xdr:nvCxnSpPr>
      <xdr:spPr bwMode="auto">
        <a:xfrm>
          <a:off x="1152525" y="140017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15</xdr:row>
      <xdr:rowOff>0</xdr:rowOff>
    </xdr:from>
    <xdr:to>
      <xdr:col>11</xdr:col>
      <xdr:colOff>0</xdr:colOff>
      <xdr:row>17</xdr:row>
      <xdr:rowOff>9525</xdr:rowOff>
    </xdr:to>
    <xdr:cxnSp macro="">
      <xdr:nvCxnSpPr>
        <xdr:cNvPr id="13315" name="直線コネクタ 4">
          <a:extLst>
            <a:ext uri="{FF2B5EF4-FFF2-40B4-BE49-F238E27FC236}">
              <a16:creationId xmlns:a16="http://schemas.microsoft.com/office/drawing/2014/main" xmlns="" id="{00000000-0008-0000-0B00-000003340000}"/>
            </a:ext>
          </a:extLst>
        </xdr:cNvPr>
        <xdr:cNvCxnSpPr>
          <a:cxnSpLocks noChangeShapeType="1"/>
        </xdr:cNvCxnSpPr>
      </xdr:nvCxnSpPr>
      <xdr:spPr bwMode="auto">
        <a:xfrm>
          <a:off x="1152525" y="26003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21</xdr:row>
      <xdr:rowOff>9525</xdr:rowOff>
    </xdr:from>
    <xdr:to>
      <xdr:col>11</xdr:col>
      <xdr:colOff>0</xdr:colOff>
      <xdr:row>24</xdr:row>
      <xdr:rowOff>9525</xdr:rowOff>
    </xdr:to>
    <xdr:cxnSp macro="">
      <xdr:nvCxnSpPr>
        <xdr:cNvPr id="13316" name="直線コネクタ 5">
          <a:extLst>
            <a:ext uri="{FF2B5EF4-FFF2-40B4-BE49-F238E27FC236}">
              <a16:creationId xmlns:a16="http://schemas.microsoft.com/office/drawing/2014/main" xmlns="" id="{00000000-0008-0000-0B00-000004340000}"/>
            </a:ext>
          </a:extLst>
        </xdr:cNvPr>
        <xdr:cNvCxnSpPr>
          <a:cxnSpLocks noChangeShapeType="1"/>
        </xdr:cNvCxnSpPr>
      </xdr:nvCxnSpPr>
      <xdr:spPr bwMode="auto">
        <a:xfrm>
          <a:off x="1152525" y="3638550"/>
          <a:ext cx="3429000" cy="5143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29</xdr:row>
      <xdr:rowOff>0</xdr:rowOff>
    </xdr:from>
    <xdr:to>
      <xdr:col>11</xdr:col>
      <xdr:colOff>0</xdr:colOff>
      <xdr:row>31</xdr:row>
      <xdr:rowOff>9525</xdr:rowOff>
    </xdr:to>
    <xdr:cxnSp macro="">
      <xdr:nvCxnSpPr>
        <xdr:cNvPr id="13317" name="直線コネクタ 6">
          <a:extLst>
            <a:ext uri="{FF2B5EF4-FFF2-40B4-BE49-F238E27FC236}">
              <a16:creationId xmlns:a16="http://schemas.microsoft.com/office/drawing/2014/main" xmlns="" id="{00000000-0008-0000-0B00-000005340000}"/>
            </a:ext>
          </a:extLst>
        </xdr:cNvPr>
        <xdr:cNvCxnSpPr>
          <a:cxnSpLocks noChangeShapeType="1"/>
        </xdr:cNvCxnSpPr>
      </xdr:nvCxnSpPr>
      <xdr:spPr bwMode="auto">
        <a:xfrm>
          <a:off x="1152525" y="50006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36</xdr:row>
      <xdr:rowOff>0</xdr:rowOff>
    </xdr:from>
    <xdr:to>
      <xdr:col>11</xdr:col>
      <xdr:colOff>0</xdr:colOff>
      <xdr:row>37</xdr:row>
      <xdr:rowOff>9525</xdr:rowOff>
    </xdr:to>
    <xdr:cxnSp macro="">
      <xdr:nvCxnSpPr>
        <xdr:cNvPr id="13318" name="直線コネクタ 7">
          <a:extLst>
            <a:ext uri="{FF2B5EF4-FFF2-40B4-BE49-F238E27FC236}">
              <a16:creationId xmlns:a16="http://schemas.microsoft.com/office/drawing/2014/main" xmlns="" id="{00000000-0008-0000-0B00-000006340000}"/>
            </a:ext>
          </a:extLst>
        </xdr:cNvPr>
        <xdr:cNvCxnSpPr>
          <a:cxnSpLocks noChangeShapeType="1"/>
        </xdr:cNvCxnSpPr>
      </xdr:nvCxnSpPr>
      <xdr:spPr bwMode="auto">
        <a:xfrm>
          <a:off x="1152525" y="620077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10</xdr:row>
      <xdr:rowOff>0</xdr:rowOff>
    </xdr:from>
    <xdr:to>
      <xdr:col>11</xdr:col>
      <xdr:colOff>0</xdr:colOff>
      <xdr:row>11</xdr:row>
      <xdr:rowOff>9525</xdr:rowOff>
    </xdr:to>
    <xdr:cxnSp macro="">
      <xdr:nvCxnSpPr>
        <xdr:cNvPr id="13319" name="直線コネクタ 8">
          <a:extLst>
            <a:ext uri="{FF2B5EF4-FFF2-40B4-BE49-F238E27FC236}">
              <a16:creationId xmlns:a16="http://schemas.microsoft.com/office/drawing/2014/main" xmlns="" id="{00000000-0008-0000-0B00-000007340000}"/>
            </a:ext>
          </a:extLst>
        </xdr:cNvPr>
        <xdr:cNvCxnSpPr>
          <a:cxnSpLocks noChangeShapeType="1"/>
        </xdr:cNvCxnSpPr>
      </xdr:nvCxnSpPr>
      <xdr:spPr bwMode="auto">
        <a:xfrm>
          <a:off x="1152525" y="174307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4337" name="Picture 7">
          <a:extLst>
            <a:ext uri="{FF2B5EF4-FFF2-40B4-BE49-F238E27FC236}">
              <a16:creationId xmlns:a16="http://schemas.microsoft.com/office/drawing/2014/main" xmlns="" id="{00000000-0008-0000-0C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11</xdr:col>
      <xdr:colOff>0</xdr:colOff>
      <xdr:row>7</xdr:row>
      <xdr:rowOff>9525</xdr:rowOff>
    </xdr:to>
    <xdr:cxnSp macro="">
      <xdr:nvCxnSpPr>
        <xdr:cNvPr id="14338" name="直線コネクタ 3">
          <a:extLst>
            <a:ext uri="{FF2B5EF4-FFF2-40B4-BE49-F238E27FC236}">
              <a16:creationId xmlns:a16="http://schemas.microsoft.com/office/drawing/2014/main" xmlns="" id="{00000000-0008-0000-0C00-000002380000}"/>
            </a:ext>
          </a:extLst>
        </xdr:cNvPr>
        <xdr:cNvCxnSpPr>
          <a:cxnSpLocks noChangeShapeType="1"/>
        </xdr:cNvCxnSpPr>
      </xdr:nvCxnSpPr>
      <xdr:spPr bwMode="auto">
        <a:xfrm>
          <a:off x="1152525" y="105727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12</xdr:row>
      <xdr:rowOff>0</xdr:rowOff>
    </xdr:from>
    <xdr:to>
      <xdr:col>11</xdr:col>
      <xdr:colOff>0</xdr:colOff>
      <xdr:row>14</xdr:row>
      <xdr:rowOff>9525</xdr:rowOff>
    </xdr:to>
    <xdr:cxnSp macro="">
      <xdr:nvCxnSpPr>
        <xdr:cNvPr id="14339" name="直線コネクタ 5">
          <a:extLst>
            <a:ext uri="{FF2B5EF4-FFF2-40B4-BE49-F238E27FC236}">
              <a16:creationId xmlns:a16="http://schemas.microsoft.com/office/drawing/2014/main" xmlns="" id="{00000000-0008-0000-0C00-000003380000}"/>
            </a:ext>
          </a:extLst>
        </xdr:cNvPr>
        <xdr:cNvCxnSpPr>
          <a:cxnSpLocks noChangeShapeType="1"/>
        </xdr:cNvCxnSpPr>
      </xdr:nvCxnSpPr>
      <xdr:spPr bwMode="auto">
        <a:xfrm>
          <a:off x="1152525" y="20859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19</xdr:row>
      <xdr:rowOff>0</xdr:rowOff>
    </xdr:from>
    <xdr:to>
      <xdr:col>11</xdr:col>
      <xdr:colOff>0</xdr:colOff>
      <xdr:row>21</xdr:row>
      <xdr:rowOff>9525</xdr:rowOff>
    </xdr:to>
    <xdr:cxnSp macro="">
      <xdr:nvCxnSpPr>
        <xdr:cNvPr id="14340" name="直線コネクタ 6">
          <a:extLst>
            <a:ext uri="{FF2B5EF4-FFF2-40B4-BE49-F238E27FC236}">
              <a16:creationId xmlns:a16="http://schemas.microsoft.com/office/drawing/2014/main" xmlns="" id="{00000000-0008-0000-0C00-000004380000}"/>
            </a:ext>
          </a:extLst>
        </xdr:cNvPr>
        <xdr:cNvCxnSpPr>
          <a:cxnSpLocks noChangeShapeType="1"/>
        </xdr:cNvCxnSpPr>
      </xdr:nvCxnSpPr>
      <xdr:spPr bwMode="auto">
        <a:xfrm>
          <a:off x="1152525" y="32861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26</xdr:row>
      <xdr:rowOff>0</xdr:rowOff>
    </xdr:from>
    <xdr:to>
      <xdr:col>11</xdr:col>
      <xdr:colOff>0</xdr:colOff>
      <xdr:row>28</xdr:row>
      <xdr:rowOff>9525</xdr:rowOff>
    </xdr:to>
    <xdr:cxnSp macro="">
      <xdr:nvCxnSpPr>
        <xdr:cNvPr id="14341" name="直線コネクタ 7">
          <a:extLst>
            <a:ext uri="{FF2B5EF4-FFF2-40B4-BE49-F238E27FC236}">
              <a16:creationId xmlns:a16="http://schemas.microsoft.com/office/drawing/2014/main" xmlns="" id="{00000000-0008-0000-0C00-000005380000}"/>
            </a:ext>
          </a:extLst>
        </xdr:cNvPr>
        <xdr:cNvCxnSpPr>
          <a:cxnSpLocks noChangeShapeType="1"/>
        </xdr:cNvCxnSpPr>
      </xdr:nvCxnSpPr>
      <xdr:spPr bwMode="auto">
        <a:xfrm>
          <a:off x="1152525" y="44862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33</xdr:row>
      <xdr:rowOff>0</xdr:rowOff>
    </xdr:from>
    <xdr:to>
      <xdr:col>18</xdr:col>
      <xdr:colOff>9525</xdr:colOff>
      <xdr:row>36</xdr:row>
      <xdr:rowOff>9525</xdr:rowOff>
    </xdr:to>
    <xdr:cxnSp macro="">
      <xdr:nvCxnSpPr>
        <xdr:cNvPr id="14342" name="直線コネクタ 8">
          <a:extLst>
            <a:ext uri="{FF2B5EF4-FFF2-40B4-BE49-F238E27FC236}">
              <a16:creationId xmlns:a16="http://schemas.microsoft.com/office/drawing/2014/main" xmlns="" id="{00000000-0008-0000-0C00-000006380000}"/>
            </a:ext>
          </a:extLst>
        </xdr:cNvPr>
        <xdr:cNvCxnSpPr>
          <a:cxnSpLocks noChangeShapeType="1"/>
        </xdr:cNvCxnSpPr>
      </xdr:nvCxnSpPr>
      <xdr:spPr bwMode="auto">
        <a:xfrm>
          <a:off x="1152525" y="5686425"/>
          <a:ext cx="3438525" cy="5238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5361" name="Picture 7">
          <a:extLst>
            <a:ext uri="{FF2B5EF4-FFF2-40B4-BE49-F238E27FC236}">
              <a16:creationId xmlns:a16="http://schemas.microsoft.com/office/drawing/2014/main" xmlns="" id="{00000000-0008-0000-0D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</xdr:colOff>
      <xdr:row>6</xdr:row>
      <xdr:rowOff>19050</xdr:rowOff>
    </xdr:from>
    <xdr:to>
      <xdr:col>11</xdr:col>
      <xdr:colOff>0</xdr:colOff>
      <xdr:row>11</xdr:row>
      <xdr:rowOff>0</xdr:rowOff>
    </xdr:to>
    <xdr:cxnSp macro="">
      <xdr:nvCxnSpPr>
        <xdr:cNvPr id="15362" name="直線コネクタ 4">
          <a:extLst>
            <a:ext uri="{FF2B5EF4-FFF2-40B4-BE49-F238E27FC236}">
              <a16:creationId xmlns:a16="http://schemas.microsoft.com/office/drawing/2014/main" xmlns="" id="{00000000-0008-0000-0D00-0000023C0000}"/>
            </a:ext>
          </a:extLst>
        </xdr:cNvPr>
        <xdr:cNvCxnSpPr>
          <a:cxnSpLocks noChangeShapeType="1"/>
        </xdr:cNvCxnSpPr>
      </xdr:nvCxnSpPr>
      <xdr:spPr bwMode="auto">
        <a:xfrm>
          <a:off x="1162050" y="1076325"/>
          <a:ext cx="3419475" cy="8382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17</xdr:row>
      <xdr:rowOff>0</xdr:rowOff>
    </xdr:from>
    <xdr:to>
      <xdr:col>11</xdr:col>
      <xdr:colOff>0</xdr:colOff>
      <xdr:row>19</xdr:row>
      <xdr:rowOff>9525</xdr:rowOff>
    </xdr:to>
    <xdr:cxnSp macro="">
      <xdr:nvCxnSpPr>
        <xdr:cNvPr id="15363" name="直線コネクタ 8">
          <a:extLst>
            <a:ext uri="{FF2B5EF4-FFF2-40B4-BE49-F238E27FC236}">
              <a16:creationId xmlns:a16="http://schemas.microsoft.com/office/drawing/2014/main" xmlns="" id="{00000000-0008-0000-0D00-0000033C0000}"/>
            </a:ext>
          </a:extLst>
        </xdr:cNvPr>
        <xdr:cNvCxnSpPr>
          <a:cxnSpLocks noChangeShapeType="1"/>
        </xdr:cNvCxnSpPr>
      </xdr:nvCxnSpPr>
      <xdr:spPr bwMode="auto">
        <a:xfrm>
          <a:off x="1152525" y="29432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24</xdr:row>
      <xdr:rowOff>0</xdr:rowOff>
    </xdr:from>
    <xdr:to>
      <xdr:col>11</xdr:col>
      <xdr:colOff>0</xdr:colOff>
      <xdr:row>26</xdr:row>
      <xdr:rowOff>9525</xdr:rowOff>
    </xdr:to>
    <xdr:cxnSp macro="">
      <xdr:nvCxnSpPr>
        <xdr:cNvPr id="15364" name="直線コネクタ 9">
          <a:extLst>
            <a:ext uri="{FF2B5EF4-FFF2-40B4-BE49-F238E27FC236}">
              <a16:creationId xmlns:a16="http://schemas.microsoft.com/office/drawing/2014/main" xmlns="" id="{00000000-0008-0000-0D00-0000043C0000}"/>
            </a:ext>
          </a:extLst>
        </xdr:cNvPr>
        <xdr:cNvCxnSpPr>
          <a:cxnSpLocks noChangeShapeType="1"/>
        </xdr:cNvCxnSpPr>
      </xdr:nvCxnSpPr>
      <xdr:spPr bwMode="auto">
        <a:xfrm>
          <a:off x="1152525" y="41433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31</xdr:row>
      <xdr:rowOff>0</xdr:rowOff>
    </xdr:from>
    <xdr:to>
      <xdr:col>11</xdr:col>
      <xdr:colOff>0</xdr:colOff>
      <xdr:row>33</xdr:row>
      <xdr:rowOff>9525</xdr:rowOff>
    </xdr:to>
    <xdr:cxnSp macro="">
      <xdr:nvCxnSpPr>
        <xdr:cNvPr id="15365" name="直線コネクタ 10">
          <a:extLst>
            <a:ext uri="{FF2B5EF4-FFF2-40B4-BE49-F238E27FC236}">
              <a16:creationId xmlns:a16="http://schemas.microsoft.com/office/drawing/2014/main" xmlns="" id="{00000000-0008-0000-0D00-0000053C0000}"/>
            </a:ext>
          </a:extLst>
        </xdr:cNvPr>
        <xdr:cNvCxnSpPr>
          <a:cxnSpLocks noChangeShapeType="1"/>
        </xdr:cNvCxnSpPr>
      </xdr:nvCxnSpPr>
      <xdr:spPr bwMode="auto">
        <a:xfrm>
          <a:off x="1152525" y="53435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12</xdr:row>
      <xdr:rowOff>0</xdr:rowOff>
    </xdr:from>
    <xdr:to>
      <xdr:col>11</xdr:col>
      <xdr:colOff>0</xdr:colOff>
      <xdr:row>13</xdr:row>
      <xdr:rowOff>9525</xdr:rowOff>
    </xdr:to>
    <xdr:cxnSp macro="">
      <xdr:nvCxnSpPr>
        <xdr:cNvPr id="15366" name="直線コネクタ 6">
          <a:extLst>
            <a:ext uri="{FF2B5EF4-FFF2-40B4-BE49-F238E27FC236}">
              <a16:creationId xmlns:a16="http://schemas.microsoft.com/office/drawing/2014/main" xmlns="" id="{00000000-0008-0000-0D00-0000063C0000}"/>
            </a:ext>
          </a:extLst>
        </xdr:cNvPr>
        <xdr:cNvCxnSpPr>
          <a:cxnSpLocks noChangeShapeType="1"/>
        </xdr:cNvCxnSpPr>
      </xdr:nvCxnSpPr>
      <xdr:spPr bwMode="auto">
        <a:xfrm>
          <a:off x="1152525" y="208597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6385" name="Picture 7">
          <a:extLst>
            <a:ext uri="{FF2B5EF4-FFF2-40B4-BE49-F238E27FC236}">
              <a16:creationId xmlns:a16="http://schemas.microsoft.com/office/drawing/2014/main" xmlns="" id="{00000000-0008-0000-0E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11</xdr:col>
      <xdr:colOff>0</xdr:colOff>
      <xdr:row>16</xdr:row>
      <xdr:rowOff>9525</xdr:rowOff>
    </xdr:to>
    <xdr:cxnSp macro="">
      <xdr:nvCxnSpPr>
        <xdr:cNvPr id="16386" name="直線コネクタ 3">
          <a:extLst>
            <a:ext uri="{FF2B5EF4-FFF2-40B4-BE49-F238E27FC236}">
              <a16:creationId xmlns:a16="http://schemas.microsoft.com/office/drawing/2014/main" xmlns="" id="{00000000-0008-0000-0E00-000002400000}"/>
            </a:ext>
          </a:extLst>
        </xdr:cNvPr>
        <xdr:cNvCxnSpPr>
          <a:cxnSpLocks noChangeShapeType="1"/>
        </xdr:cNvCxnSpPr>
      </xdr:nvCxnSpPr>
      <xdr:spPr bwMode="auto">
        <a:xfrm>
          <a:off x="1152525" y="24288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21</xdr:row>
      <xdr:rowOff>0</xdr:rowOff>
    </xdr:from>
    <xdr:to>
      <xdr:col>11</xdr:col>
      <xdr:colOff>0</xdr:colOff>
      <xdr:row>23</xdr:row>
      <xdr:rowOff>9525</xdr:rowOff>
    </xdr:to>
    <xdr:cxnSp macro="">
      <xdr:nvCxnSpPr>
        <xdr:cNvPr id="16387" name="直線コネクタ 4">
          <a:extLst>
            <a:ext uri="{FF2B5EF4-FFF2-40B4-BE49-F238E27FC236}">
              <a16:creationId xmlns:a16="http://schemas.microsoft.com/office/drawing/2014/main" xmlns="" id="{00000000-0008-0000-0E00-000003400000}"/>
            </a:ext>
          </a:extLst>
        </xdr:cNvPr>
        <xdr:cNvCxnSpPr>
          <a:cxnSpLocks noChangeShapeType="1"/>
        </xdr:cNvCxnSpPr>
      </xdr:nvCxnSpPr>
      <xdr:spPr bwMode="auto">
        <a:xfrm>
          <a:off x="1152525" y="36290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28</xdr:row>
      <xdr:rowOff>0</xdr:rowOff>
    </xdr:from>
    <xdr:to>
      <xdr:col>11</xdr:col>
      <xdr:colOff>0</xdr:colOff>
      <xdr:row>30</xdr:row>
      <xdr:rowOff>9525</xdr:rowOff>
    </xdr:to>
    <xdr:cxnSp macro="">
      <xdr:nvCxnSpPr>
        <xdr:cNvPr id="16388" name="直線コネクタ 5">
          <a:extLst>
            <a:ext uri="{FF2B5EF4-FFF2-40B4-BE49-F238E27FC236}">
              <a16:creationId xmlns:a16="http://schemas.microsoft.com/office/drawing/2014/main" xmlns="" id="{00000000-0008-0000-0E00-000004400000}"/>
            </a:ext>
          </a:extLst>
        </xdr:cNvPr>
        <xdr:cNvCxnSpPr>
          <a:cxnSpLocks noChangeShapeType="1"/>
        </xdr:cNvCxnSpPr>
      </xdr:nvCxnSpPr>
      <xdr:spPr bwMode="auto">
        <a:xfrm>
          <a:off x="1152525" y="48291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7</xdr:row>
      <xdr:rowOff>0</xdr:rowOff>
    </xdr:from>
    <xdr:to>
      <xdr:col>11</xdr:col>
      <xdr:colOff>0</xdr:colOff>
      <xdr:row>8</xdr:row>
      <xdr:rowOff>9525</xdr:rowOff>
    </xdr:to>
    <xdr:cxnSp macro="">
      <xdr:nvCxnSpPr>
        <xdr:cNvPr id="16389" name="直線コネクタ 6">
          <a:extLst>
            <a:ext uri="{FF2B5EF4-FFF2-40B4-BE49-F238E27FC236}">
              <a16:creationId xmlns:a16="http://schemas.microsoft.com/office/drawing/2014/main" xmlns="" id="{00000000-0008-0000-0E00-000005400000}"/>
            </a:ext>
          </a:extLst>
        </xdr:cNvPr>
        <xdr:cNvCxnSpPr>
          <a:cxnSpLocks noChangeShapeType="1"/>
        </xdr:cNvCxnSpPr>
      </xdr:nvCxnSpPr>
      <xdr:spPr bwMode="auto">
        <a:xfrm>
          <a:off x="1152525" y="122872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9</xdr:row>
      <xdr:rowOff>0</xdr:rowOff>
    </xdr:from>
    <xdr:to>
      <xdr:col>11</xdr:col>
      <xdr:colOff>0</xdr:colOff>
      <xdr:row>10</xdr:row>
      <xdr:rowOff>9525</xdr:rowOff>
    </xdr:to>
    <xdr:cxnSp macro="">
      <xdr:nvCxnSpPr>
        <xdr:cNvPr id="16390" name="直線コネクタ 7">
          <a:extLst>
            <a:ext uri="{FF2B5EF4-FFF2-40B4-BE49-F238E27FC236}">
              <a16:creationId xmlns:a16="http://schemas.microsoft.com/office/drawing/2014/main" xmlns="" id="{00000000-0008-0000-0E00-000006400000}"/>
            </a:ext>
          </a:extLst>
        </xdr:cNvPr>
        <xdr:cNvCxnSpPr>
          <a:cxnSpLocks noChangeShapeType="1"/>
        </xdr:cNvCxnSpPr>
      </xdr:nvCxnSpPr>
      <xdr:spPr bwMode="auto">
        <a:xfrm>
          <a:off x="1152525" y="157162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35</xdr:row>
      <xdr:rowOff>0</xdr:rowOff>
    </xdr:from>
    <xdr:to>
      <xdr:col>11</xdr:col>
      <xdr:colOff>0</xdr:colOff>
      <xdr:row>36</xdr:row>
      <xdr:rowOff>9525</xdr:rowOff>
    </xdr:to>
    <xdr:cxnSp macro="">
      <xdr:nvCxnSpPr>
        <xdr:cNvPr id="16391" name="直線コネクタ 8">
          <a:extLst>
            <a:ext uri="{FF2B5EF4-FFF2-40B4-BE49-F238E27FC236}">
              <a16:creationId xmlns:a16="http://schemas.microsoft.com/office/drawing/2014/main" xmlns="" id="{00000000-0008-0000-0E00-000007400000}"/>
            </a:ext>
          </a:extLst>
        </xdr:cNvPr>
        <xdr:cNvCxnSpPr>
          <a:cxnSpLocks noChangeShapeType="1"/>
        </xdr:cNvCxnSpPr>
      </xdr:nvCxnSpPr>
      <xdr:spPr bwMode="auto">
        <a:xfrm>
          <a:off x="1152525" y="6029325"/>
          <a:ext cx="3429000" cy="1809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7409" name="Picture 7">
          <a:extLst>
            <a:ext uri="{FF2B5EF4-FFF2-40B4-BE49-F238E27FC236}">
              <a16:creationId xmlns:a16="http://schemas.microsoft.com/office/drawing/2014/main" xmlns="" id="{00000000-0008-0000-0F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8433" name="Picture 7">
          <a:extLst>
            <a:ext uri="{FF2B5EF4-FFF2-40B4-BE49-F238E27FC236}">
              <a16:creationId xmlns:a16="http://schemas.microsoft.com/office/drawing/2014/main" xmlns="" id="{00000000-0008-0000-1000-000001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19457" name="Picture 7">
          <a:extLst>
            <a:ext uri="{FF2B5EF4-FFF2-40B4-BE49-F238E27FC236}">
              <a16:creationId xmlns:a16="http://schemas.microsoft.com/office/drawing/2014/main" xmlns="" id="{00000000-0008-0000-11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0481" name="Picture 7">
          <a:extLst>
            <a:ext uri="{FF2B5EF4-FFF2-40B4-BE49-F238E27FC236}">
              <a16:creationId xmlns:a16="http://schemas.microsoft.com/office/drawing/2014/main" xmlns="" id="{00000000-0008-0000-12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3073" name="Picture 7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1505" name="Picture 7">
          <a:extLst>
            <a:ext uri="{FF2B5EF4-FFF2-40B4-BE49-F238E27FC236}">
              <a16:creationId xmlns:a16="http://schemas.microsoft.com/office/drawing/2014/main" xmlns="" id="{00000000-0008-0000-13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2529" name="Picture 7">
          <a:extLst>
            <a:ext uri="{FF2B5EF4-FFF2-40B4-BE49-F238E27FC236}">
              <a16:creationId xmlns:a16="http://schemas.microsoft.com/office/drawing/2014/main" xmlns="" id="{00000000-0008-0000-1400-000001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3553" name="Picture 7">
          <a:extLst>
            <a:ext uri="{FF2B5EF4-FFF2-40B4-BE49-F238E27FC236}">
              <a16:creationId xmlns:a16="http://schemas.microsoft.com/office/drawing/2014/main" xmlns="" id="{00000000-0008-0000-15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4577" name="Picture 7">
          <a:extLst>
            <a:ext uri="{FF2B5EF4-FFF2-40B4-BE49-F238E27FC236}">
              <a16:creationId xmlns:a16="http://schemas.microsoft.com/office/drawing/2014/main" xmlns="" id="{00000000-0008-0000-16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5601" name="Picture 7">
          <a:extLst>
            <a:ext uri="{FF2B5EF4-FFF2-40B4-BE49-F238E27FC236}">
              <a16:creationId xmlns:a16="http://schemas.microsoft.com/office/drawing/2014/main" xmlns="" id="{00000000-0008-0000-1700-000001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6625" name="Picture 7">
          <a:extLst>
            <a:ext uri="{FF2B5EF4-FFF2-40B4-BE49-F238E27FC236}">
              <a16:creationId xmlns:a16="http://schemas.microsoft.com/office/drawing/2014/main" xmlns="" id="{00000000-0008-0000-18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7649" name="Picture 7">
          <a:extLst>
            <a:ext uri="{FF2B5EF4-FFF2-40B4-BE49-F238E27FC236}">
              <a16:creationId xmlns:a16="http://schemas.microsoft.com/office/drawing/2014/main" xmlns="" id="{00000000-0008-0000-19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8673" name="Picture 7">
          <a:extLst>
            <a:ext uri="{FF2B5EF4-FFF2-40B4-BE49-F238E27FC236}">
              <a16:creationId xmlns:a16="http://schemas.microsoft.com/office/drawing/2014/main" xmlns="" id="{00000000-0008-0000-1A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29697" name="Picture 7">
          <a:extLst>
            <a:ext uri="{FF2B5EF4-FFF2-40B4-BE49-F238E27FC236}">
              <a16:creationId xmlns:a16="http://schemas.microsoft.com/office/drawing/2014/main" xmlns="" id="{00000000-0008-0000-1B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30721" name="Picture 7">
          <a:extLst>
            <a:ext uri="{FF2B5EF4-FFF2-40B4-BE49-F238E27FC236}">
              <a16:creationId xmlns:a16="http://schemas.microsoft.com/office/drawing/2014/main" xmlns="" id="{00000000-0008-0000-1C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xmlns="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31745" name="Picture 7">
          <a:extLst>
            <a:ext uri="{FF2B5EF4-FFF2-40B4-BE49-F238E27FC236}">
              <a16:creationId xmlns:a16="http://schemas.microsoft.com/office/drawing/2014/main" xmlns="" id="{00000000-0008-0000-1D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5</xdr:col>
      <xdr:colOff>66675</xdr:colOff>
      <xdr:row>1</xdr:row>
      <xdr:rowOff>266700</xdr:rowOff>
    </xdr:to>
    <xdr:pic>
      <xdr:nvPicPr>
        <xdr:cNvPr id="32769" name="Picture 7">
          <a:extLst>
            <a:ext uri="{FF2B5EF4-FFF2-40B4-BE49-F238E27FC236}">
              <a16:creationId xmlns:a16="http://schemas.microsoft.com/office/drawing/2014/main" xmlns="" id="{00000000-0008-0000-1E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609600</xdr:colOff>
      <xdr:row>16</xdr:row>
      <xdr:rowOff>114300</xdr:rowOff>
    </xdr:from>
    <xdr:to>
      <xdr:col>10</xdr:col>
      <xdr:colOff>552450</xdr:colOff>
      <xdr:row>21</xdr:row>
      <xdr:rowOff>123825</xdr:rowOff>
    </xdr:to>
    <xdr:pic>
      <xdr:nvPicPr>
        <xdr:cNvPr id="33793" name="Picture 1">
          <a:extLst>
            <a:ext uri="{FF2B5EF4-FFF2-40B4-BE49-F238E27FC236}">
              <a16:creationId xmlns:a16="http://schemas.microsoft.com/office/drawing/2014/main" xmlns="" id="{00000000-0008-0000-20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1575" y="2438400"/>
          <a:ext cx="1314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5121" name="Picture 7">
          <a:extLst>
            <a:ext uri="{FF2B5EF4-FFF2-40B4-BE49-F238E27FC236}">
              <a16:creationId xmlns:a16="http://schemas.microsoft.com/office/drawing/2014/main" xmlns="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6145" name="Picture 7">
          <a:extLst>
            <a:ext uri="{FF2B5EF4-FFF2-40B4-BE49-F238E27FC236}">
              <a16:creationId xmlns:a16="http://schemas.microsoft.com/office/drawing/2014/main" xmlns="" id="{00000000-0008-0000-04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7169" name="Picture 7">
          <a:extLst>
            <a:ext uri="{FF2B5EF4-FFF2-40B4-BE49-F238E27FC236}">
              <a16:creationId xmlns:a16="http://schemas.microsoft.com/office/drawing/2014/main" xmlns="" id="{00000000-0008-0000-05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8193" name="Picture 7">
          <a:extLst>
            <a:ext uri="{FF2B5EF4-FFF2-40B4-BE49-F238E27FC236}">
              <a16:creationId xmlns:a16="http://schemas.microsoft.com/office/drawing/2014/main" xmlns="" id="{00000000-0008-0000-06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33</xdr:row>
      <xdr:rowOff>0</xdr:rowOff>
    </xdr:from>
    <xdr:to>
      <xdr:col>11</xdr:col>
      <xdr:colOff>0</xdr:colOff>
      <xdr:row>35</xdr:row>
      <xdr:rowOff>9525</xdr:rowOff>
    </xdr:to>
    <xdr:cxnSp macro="">
      <xdr:nvCxnSpPr>
        <xdr:cNvPr id="8194" name="直線コネクタ 6">
          <a:extLst>
            <a:ext uri="{FF2B5EF4-FFF2-40B4-BE49-F238E27FC236}">
              <a16:creationId xmlns:a16="http://schemas.microsoft.com/office/drawing/2014/main" xmlns="" id="{00000000-0008-0000-0600-000002200000}"/>
            </a:ext>
          </a:extLst>
        </xdr:cNvPr>
        <xdr:cNvCxnSpPr>
          <a:cxnSpLocks noChangeShapeType="1"/>
        </xdr:cNvCxnSpPr>
      </xdr:nvCxnSpPr>
      <xdr:spPr bwMode="auto">
        <a:xfrm>
          <a:off x="1152525" y="568642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9217" name="Picture 7">
          <a:extLst>
            <a:ext uri="{FF2B5EF4-FFF2-40B4-BE49-F238E27FC236}">
              <a16:creationId xmlns:a16="http://schemas.microsoft.com/office/drawing/2014/main" xmlns="" id="{00000000-0008-0000-07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10</xdr:col>
      <xdr:colOff>419100</xdr:colOff>
      <xdr:row>31</xdr:row>
      <xdr:rowOff>19050</xdr:rowOff>
    </xdr:to>
    <xdr:cxnSp macro="">
      <xdr:nvCxnSpPr>
        <xdr:cNvPr id="9218" name="直線コネクタ 10">
          <a:extLst>
            <a:ext uri="{FF2B5EF4-FFF2-40B4-BE49-F238E27FC236}">
              <a16:creationId xmlns:a16="http://schemas.microsoft.com/office/drawing/2014/main" xmlns="" id="{00000000-0008-0000-0700-000002240000}"/>
            </a:ext>
          </a:extLst>
        </xdr:cNvPr>
        <xdr:cNvCxnSpPr>
          <a:cxnSpLocks noChangeShapeType="1"/>
        </xdr:cNvCxnSpPr>
      </xdr:nvCxnSpPr>
      <xdr:spPr bwMode="auto">
        <a:xfrm>
          <a:off x="1152525" y="5172075"/>
          <a:ext cx="3419475" cy="1905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95250</xdr:colOff>
      <xdr:row>1</xdr:row>
      <xdr:rowOff>295275</xdr:rowOff>
    </xdr:to>
    <xdr:pic>
      <xdr:nvPicPr>
        <xdr:cNvPr id="10241" name="Picture 7">
          <a:extLst>
            <a:ext uri="{FF2B5EF4-FFF2-40B4-BE49-F238E27FC236}">
              <a16:creationId xmlns:a16="http://schemas.microsoft.com/office/drawing/2014/main" xmlns="" id="{00000000-0008-0000-08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66675"/>
          <a:ext cx="19050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28</xdr:row>
      <xdr:rowOff>0</xdr:rowOff>
    </xdr:from>
    <xdr:to>
      <xdr:col>11</xdr:col>
      <xdr:colOff>0</xdr:colOff>
      <xdr:row>30</xdr:row>
      <xdr:rowOff>9525</xdr:rowOff>
    </xdr:to>
    <xdr:cxnSp macro="">
      <xdr:nvCxnSpPr>
        <xdr:cNvPr id="10242" name="直線コネクタ 8">
          <a:extLst>
            <a:ext uri="{FF2B5EF4-FFF2-40B4-BE49-F238E27FC236}">
              <a16:creationId xmlns:a16="http://schemas.microsoft.com/office/drawing/2014/main" xmlns="" id="{00000000-0008-0000-0800-000002280000}"/>
            </a:ext>
          </a:extLst>
        </xdr:cNvPr>
        <xdr:cNvCxnSpPr>
          <a:cxnSpLocks noChangeShapeType="1"/>
        </xdr:cNvCxnSpPr>
      </xdr:nvCxnSpPr>
      <xdr:spPr bwMode="auto">
        <a:xfrm>
          <a:off x="1152525" y="4829175"/>
          <a:ext cx="3429000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457200</xdr:colOff>
      <xdr:row>33</xdr:row>
      <xdr:rowOff>19050</xdr:rowOff>
    </xdr:from>
    <xdr:to>
      <xdr:col>11</xdr:col>
      <xdr:colOff>0</xdr:colOff>
      <xdr:row>37</xdr:row>
      <xdr:rowOff>0</xdr:rowOff>
    </xdr:to>
    <xdr:cxnSp macro="">
      <xdr:nvCxnSpPr>
        <xdr:cNvPr id="10243" name="直線コネクタ 9">
          <a:extLst>
            <a:ext uri="{FF2B5EF4-FFF2-40B4-BE49-F238E27FC236}">
              <a16:creationId xmlns:a16="http://schemas.microsoft.com/office/drawing/2014/main" xmlns="" id="{00000000-0008-0000-0800-000003280000}"/>
            </a:ext>
          </a:extLst>
        </xdr:cNvPr>
        <xdr:cNvCxnSpPr>
          <a:cxnSpLocks noChangeShapeType="1"/>
        </xdr:cNvCxnSpPr>
      </xdr:nvCxnSpPr>
      <xdr:spPr bwMode="auto">
        <a:xfrm>
          <a:off x="1133475" y="5705475"/>
          <a:ext cx="3448050" cy="6667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www.roumu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Z39"/>
  <sheetViews>
    <sheetView showGridLines="0" showZeros="0" topLeftCell="A4" workbookViewId="0">
      <selection activeCell="T12" sqref="T12"/>
    </sheetView>
  </sheetViews>
  <sheetFormatPr defaultRowHeight="13.5"/>
  <cols>
    <col min="1" max="1" width="1.875" customWidth="1"/>
    <col min="2" max="2" width="7.125" customWidth="1"/>
    <col min="3" max="4" width="13.5" customWidth="1"/>
    <col min="5" max="5" width="10.625" customWidth="1"/>
    <col min="6" max="6" width="5.375" customWidth="1"/>
    <col min="7" max="7" width="3.375" customWidth="1"/>
    <col min="8" max="8" width="9.5" bestFit="1" customWidth="1"/>
    <col min="10" max="10" width="9" hidden="1" customWidth="1"/>
  </cols>
  <sheetData>
    <row r="1" spans="2:26" ht="15">
      <c r="C1" s="183" t="s">
        <v>40</v>
      </c>
      <c r="D1" s="184"/>
      <c r="E1" s="184"/>
      <c r="F1" s="184"/>
      <c r="G1" s="184"/>
      <c r="H1" s="185"/>
    </row>
    <row r="2" spans="2:26" ht="21.75" customHeight="1">
      <c r="C2" s="186" t="s">
        <v>26</v>
      </c>
      <c r="D2" s="186"/>
      <c r="E2" s="186"/>
      <c r="F2" s="186"/>
      <c r="G2" s="186"/>
      <c r="H2" s="186"/>
    </row>
    <row r="3" spans="2:26" ht="14.25" customHeight="1">
      <c r="C3" s="71"/>
      <c r="D3" s="71"/>
      <c r="E3" s="128" t="s">
        <v>78</v>
      </c>
      <c r="F3" s="71"/>
      <c r="G3" s="71"/>
    </row>
    <row r="4" spans="2:26" ht="15.75" customHeight="1">
      <c r="C4" s="72"/>
      <c r="D4" s="74"/>
      <c r="E4" s="74"/>
      <c r="F4" s="74"/>
      <c r="G4" s="74"/>
      <c r="H4" s="73"/>
      <c r="O4" s="190" t="s">
        <v>57</v>
      </c>
      <c r="P4" s="19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2:26" ht="14.25" customHeight="1">
      <c r="C5" s="75" t="s">
        <v>27</v>
      </c>
      <c r="D5" s="76" t="s">
        <v>28</v>
      </c>
      <c r="E5" s="190" t="s">
        <v>32</v>
      </c>
      <c r="F5" s="192"/>
      <c r="G5" s="192"/>
      <c r="H5" s="192"/>
      <c r="I5" s="192"/>
      <c r="J5" s="192"/>
      <c r="K5" s="192"/>
      <c r="L5" s="192"/>
      <c r="M5" s="192"/>
      <c r="N5" s="191"/>
      <c r="O5" s="165" t="s">
        <v>74</v>
      </c>
      <c r="P5" s="166" t="s">
        <v>75</v>
      </c>
      <c r="Q5" s="102"/>
      <c r="R5" s="102"/>
      <c r="S5" s="102"/>
      <c r="T5" s="102"/>
      <c r="U5" s="102"/>
      <c r="V5" s="102"/>
      <c r="W5" s="102"/>
      <c r="X5" s="102"/>
      <c r="Y5" s="102"/>
      <c r="Z5" s="102"/>
    </row>
    <row r="6" spans="2:26" ht="14.25" customHeight="1">
      <c r="B6" s="47"/>
      <c r="C6" s="88">
        <v>43983</v>
      </c>
      <c r="D6" s="89">
        <v>44012</v>
      </c>
      <c r="E6" s="86"/>
      <c r="F6" s="87"/>
      <c r="G6" s="87"/>
      <c r="H6" s="87"/>
      <c r="I6" s="87"/>
      <c r="J6" s="87"/>
      <c r="K6" s="87"/>
      <c r="L6" s="87"/>
      <c r="M6" s="87"/>
      <c r="N6" s="87"/>
      <c r="O6" s="132">
        <v>8</v>
      </c>
      <c r="P6" s="164">
        <v>0</v>
      </c>
    </row>
    <row r="7" spans="2:26">
      <c r="B7" s="77" t="s">
        <v>3</v>
      </c>
      <c r="C7" s="77" t="s">
        <v>1</v>
      </c>
      <c r="D7" s="78" t="s">
        <v>0</v>
      </c>
      <c r="E7" s="79" t="s">
        <v>21</v>
      </c>
      <c r="F7" s="80" t="s">
        <v>22</v>
      </c>
      <c r="G7" s="82"/>
      <c r="H7" s="187" t="s">
        <v>35</v>
      </c>
      <c r="I7" s="188"/>
      <c r="J7" s="131" t="s">
        <v>70</v>
      </c>
      <c r="K7" s="187" t="s">
        <v>66</v>
      </c>
      <c r="L7" s="189"/>
      <c r="M7" s="187" t="s">
        <v>58</v>
      </c>
      <c r="N7" s="188"/>
      <c r="O7" s="189" t="s">
        <v>59</v>
      </c>
      <c r="P7" s="188"/>
    </row>
    <row r="8" spans="2:26">
      <c r="B8" s="83">
        <v>1</v>
      </c>
      <c r="C8" s="32"/>
      <c r="D8" s="33"/>
      <c r="E8" s="34">
        <f>'1'!C4</f>
        <v>0</v>
      </c>
      <c r="F8" s="35">
        <f>'1'!S3</f>
        <v>18</v>
      </c>
      <c r="G8" s="36" t="s">
        <v>2</v>
      </c>
      <c r="H8" s="145">
        <f t="shared" ref="H8:H16" si="0">ROUNDDOWN(J8/60,0)</f>
        <v>108</v>
      </c>
      <c r="I8" s="149">
        <f t="shared" ref="I8:I16" si="1">J8-H8*60</f>
        <v>35</v>
      </c>
      <c r="J8" s="143">
        <f t="shared" ref="J8:J16" si="2">(K8+M8+O8)*60+L8+N8+P8</f>
        <v>6515</v>
      </c>
      <c r="K8" s="145">
        <f>'1'!Y40</f>
        <v>108</v>
      </c>
      <c r="L8" s="149">
        <f>'1'!Z40</f>
        <v>35</v>
      </c>
      <c r="M8" s="145">
        <f>'1'!AA40</f>
        <v>0</v>
      </c>
      <c r="N8" s="149">
        <f>'1'!AB40</f>
        <v>0</v>
      </c>
      <c r="O8" s="159">
        <f>'1'!AC40</f>
        <v>0</v>
      </c>
      <c r="P8" s="149">
        <f>'1'!AD40</f>
        <v>0</v>
      </c>
    </row>
    <row r="9" spans="2:26">
      <c r="B9" s="84">
        <v>2</v>
      </c>
      <c r="C9" s="37">
        <f>'2'!G3</f>
        <v>0</v>
      </c>
      <c r="D9" s="38"/>
      <c r="E9" s="39">
        <f>'2'!C4</f>
        <v>0</v>
      </c>
      <c r="F9" s="40">
        <f>'2'!S3</f>
        <v>12</v>
      </c>
      <c r="G9" s="41" t="s">
        <v>2</v>
      </c>
      <c r="H9" s="146" t="e">
        <f t="shared" si="0"/>
        <v>#REF!</v>
      </c>
      <c r="I9" s="150" t="e">
        <f t="shared" si="1"/>
        <v>#REF!</v>
      </c>
      <c r="J9" s="139" t="e">
        <f t="shared" si="2"/>
        <v>#REF!</v>
      </c>
      <c r="K9" s="146" t="e">
        <f>'2'!Y40</f>
        <v>#REF!</v>
      </c>
      <c r="L9" s="150" t="e">
        <f>'2'!Z40</f>
        <v>#REF!</v>
      </c>
      <c r="M9" s="146" t="e">
        <f>'2'!AA40</f>
        <v>#REF!</v>
      </c>
      <c r="N9" s="150" t="e">
        <f>'2'!AB40</f>
        <v>#REF!</v>
      </c>
      <c r="O9" s="157" t="e">
        <f>'2'!AC40</f>
        <v>#REF!</v>
      </c>
      <c r="P9" s="150" t="e">
        <f>'2'!AD40</f>
        <v>#REF!</v>
      </c>
    </row>
    <row r="10" spans="2:26">
      <c r="B10" s="84">
        <v>3</v>
      </c>
      <c r="C10" s="37">
        <f>'3'!G3</f>
        <v>0</v>
      </c>
      <c r="D10" s="38" t="str">
        <f>'3'!C3</f>
        <v>中島麻由</v>
      </c>
      <c r="E10" s="39">
        <f>'3'!C4</f>
        <v>0</v>
      </c>
      <c r="F10" s="40">
        <f>'3'!S3</f>
        <v>0</v>
      </c>
      <c r="G10" s="41" t="s">
        <v>2</v>
      </c>
      <c r="H10" s="146" t="e">
        <f t="shared" si="0"/>
        <v>#REF!</v>
      </c>
      <c r="I10" s="150" t="e">
        <f t="shared" si="1"/>
        <v>#REF!</v>
      </c>
      <c r="J10" s="139" t="e">
        <f t="shared" si="2"/>
        <v>#REF!</v>
      </c>
      <c r="K10" s="146" t="e">
        <f>'3'!Y40</f>
        <v>#REF!</v>
      </c>
      <c r="L10" s="150" t="e">
        <f>'3'!Z40</f>
        <v>#REF!</v>
      </c>
      <c r="M10" s="146" t="e">
        <f>'3'!AA40</f>
        <v>#REF!</v>
      </c>
      <c r="N10" s="150" t="e">
        <f>'3'!AB40</f>
        <v>#REF!</v>
      </c>
      <c r="O10" s="157" t="e">
        <f>'3'!AC40</f>
        <v>#REF!</v>
      </c>
      <c r="P10" s="150" t="e">
        <f>'3'!AD40</f>
        <v>#REF!</v>
      </c>
    </row>
    <row r="11" spans="2:26">
      <c r="B11" s="84">
        <v>4</v>
      </c>
      <c r="C11" s="37">
        <f>'4'!G3</f>
        <v>0</v>
      </c>
      <c r="D11" s="38" t="str">
        <f>'4'!C3</f>
        <v>中島麻由</v>
      </c>
      <c r="E11" s="39">
        <f>'4'!C4</f>
        <v>0</v>
      </c>
      <c r="F11" s="40">
        <f>'4'!S3</f>
        <v>0</v>
      </c>
      <c r="G11" s="41" t="s">
        <v>2</v>
      </c>
      <c r="H11" s="146">
        <f t="shared" si="0"/>
        <v>0</v>
      </c>
      <c r="I11" s="150">
        <f t="shared" si="1"/>
        <v>0</v>
      </c>
      <c r="J11" s="139">
        <f t="shared" si="2"/>
        <v>0</v>
      </c>
      <c r="K11" s="146">
        <f>'4'!Y40</f>
        <v>0</v>
      </c>
      <c r="L11" s="150">
        <f>'4'!Z40</f>
        <v>0</v>
      </c>
      <c r="M11" s="146">
        <f>'4'!AA40</f>
        <v>0</v>
      </c>
      <c r="N11" s="150">
        <f>'4'!AB40</f>
        <v>0</v>
      </c>
      <c r="O11" s="157">
        <f>'4'!AC40</f>
        <v>0</v>
      </c>
      <c r="P11" s="150">
        <f>'4'!AD40</f>
        <v>0</v>
      </c>
    </row>
    <row r="12" spans="2:26">
      <c r="B12" s="84">
        <v>5</v>
      </c>
      <c r="C12" s="37">
        <f>'5'!G3</f>
        <v>0</v>
      </c>
      <c r="D12" s="38" t="str">
        <f>'5'!C3</f>
        <v>中島麻由</v>
      </c>
      <c r="E12" s="39">
        <f>'5'!C4</f>
        <v>0</v>
      </c>
      <c r="F12" s="40">
        <f>'5'!S3</f>
        <v>0</v>
      </c>
      <c r="G12" s="41" t="s">
        <v>2</v>
      </c>
      <c r="H12" s="146">
        <f t="shared" si="0"/>
        <v>0</v>
      </c>
      <c r="I12" s="150">
        <f t="shared" si="1"/>
        <v>0</v>
      </c>
      <c r="J12" s="139">
        <f t="shared" si="2"/>
        <v>0</v>
      </c>
      <c r="K12" s="146">
        <f>'5'!Y40</f>
        <v>0</v>
      </c>
      <c r="L12" s="150">
        <f>'5'!Z40</f>
        <v>0</v>
      </c>
      <c r="M12" s="146">
        <f>'5'!AA40</f>
        <v>0</v>
      </c>
      <c r="N12" s="150">
        <f>'5'!AB40</f>
        <v>0</v>
      </c>
      <c r="O12" s="157">
        <f>'5'!AC40</f>
        <v>0</v>
      </c>
      <c r="P12" s="150">
        <f>'5'!AD40</f>
        <v>0</v>
      </c>
    </row>
    <row r="13" spans="2:26">
      <c r="B13" s="84">
        <v>6</v>
      </c>
      <c r="C13" s="37">
        <f>'6'!G3</f>
        <v>0</v>
      </c>
      <c r="D13" s="38" t="str">
        <f>'6'!C3</f>
        <v>中島麻由</v>
      </c>
      <c r="E13" s="39">
        <f>'6'!C4</f>
        <v>0</v>
      </c>
      <c r="F13" s="40">
        <f>'6'!S3</f>
        <v>0</v>
      </c>
      <c r="G13" s="41" t="s">
        <v>2</v>
      </c>
      <c r="H13" s="146">
        <f t="shared" si="0"/>
        <v>0</v>
      </c>
      <c r="I13" s="150">
        <f t="shared" si="1"/>
        <v>0</v>
      </c>
      <c r="J13" s="139">
        <f t="shared" si="2"/>
        <v>0</v>
      </c>
      <c r="K13" s="146">
        <f>'6'!Y40</f>
        <v>0</v>
      </c>
      <c r="L13" s="150">
        <f>'6'!Z40</f>
        <v>0</v>
      </c>
      <c r="M13" s="146">
        <f>'6'!AA40</f>
        <v>0</v>
      </c>
      <c r="N13" s="150">
        <f>'6'!AB40</f>
        <v>0</v>
      </c>
      <c r="O13" s="157">
        <f>'6'!AC40</f>
        <v>0</v>
      </c>
      <c r="P13" s="150">
        <f>'6'!AD40</f>
        <v>0</v>
      </c>
    </row>
    <row r="14" spans="2:26">
      <c r="B14" s="84">
        <v>7</v>
      </c>
      <c r="C14" s="37">
        <f>'7'!G3</f>
        <v>0</v>
      </c>
      <c r="D14" s="38" t="str">
        <f>'7'!C3</f>
        <v>中島麻由</v>
      </c>
      <c r="E14" s="39">
        <f>'7'!C4</f>
        <v>0</v>
      </c>
      <c r="F14" s="40">
        <f>'7'!S3</f>
        <v>0</v>
      </c>
      <c r="G14" s="41" t="s">
        <v>2</v>
      </c>
      <c r="H14" s="146">
        <f t="shared" si="0"/>
        <v>0</v>
      </c>
      <c r="I14" s="150">
        <f t="shared" si="1"/>
        <v>0</v>
      </c>
      <c r="J14" s="139">
        <f t="shared" si="2"/>
        <v>0</v>
      </c>
      <c r="K14" s="146">
        <f>'7'!Y40</f>
        <v>0</v>
      </c>
      <c r="L14" s="150">
        <f>'7'!Z40</f>
        <v>0</v>
      </c>
      <c r="M14" s="146">
        <f>'7'!AA40</f>
        <v>0</v>
      </c>
      <c r="N14" s="150">
        <f>'7'!AB40</f>
        <v>0</v>
      </c>
      <c r="O14" s="157">
        <f>'7'!AC40</f>
        <v>0</v>
      </c>
      <c r="P14" s="150">
        <f>'7'!AD40</f>
        <v>0</v>
      </c>
    </row>
    <row r="15" spans="2:26">
      <c r="B15" s="84">
        <v>8</v>
      </c>
      <c r="C15" s="37">
        <f>'8'!G3</f>
        <v>0</v>
      </c>
      <c r="D15" s="38" t="str">
        <f>'8'!C3</f>
        <v>中島麻由</v>
      </c>
      <c r="E15" s="39">
        <f>'8'!C4</f>
        <v>0</v>
      </c>
      <c r="F15" s="40">
        <f>'8'!S3</f>
        <v>0</v>
      </c>
      <c r="G15" s="41" t="s">
        <v>2</v>
      </c>
      <c r="H15" s="146">
        <f t="shared" si="0"/>
        <v>0</v>
      </c>
      <c r="I15" s="150">
        <f t="shared" si="1"/>
        <v>0</v>
      </c>
      <c r="J15" s="139">
        <f t="shared" si="2"/>
        <v>0</v>
      </c>
      <c r="K15" s="146">
        <f>'8'!Y40</f>
        <v>0</v>
      </c>
      <c r="L15" s="150">
        <f>'8'!Z40</f>
        <v>0</v>
      </c>
      <c r="M15" s="146">
        <f>'8'!AA40</f>
        <v>0</v>
      </c>
      <c r="N15" s="150">
        <f>'8'!AB40</f>
        <v>0</v>
      </c>
      <c r="O15" s="157">
        <f>'8'!AC40</f>
        <v>0</v>
      </c>
      <c r="P15" s="150">
        <f>'8'!AD40</f>
        <v>0</v>
      </c>
    </row>
    <row r="16" spans="2:26">
      <c r="B16" s="84">
        <v>9</v>
      </c>
      <c r="C16" s="37">
        <f>'9'!$G$3</f>
        <v>0</v>
      </c>
      <c r="D16" s="38" t="str">
        <f>'9'!$C$3</f>
        <v>中島麻由</v>
      </c>
      <c r="E16" s="39">
        <f>'9'!$C$4</f>
        <v>0</v>
      </c>
      <c r="F16" s="40">
        <f>'9'!$S$3</f>
        <v>0</v>
      </c>
      <c r="G16" s="41" t="s">
        <v>2</v>
      </c>
      <c r="H16" s="146">
        <f t="shared" si="0"/>
        <v>0</v>
      </c>
      <c r="I16" s="150">
        <f t="shared" si="1"/>
        <v>0</v>
      </c>
      <c r="J16" s="139">
        <f t="shared" si="2"/>
        <v>0</v>
      </c>
      <c r="K16" s="146">
        <f>'9'!$Y$40</f>
        <v>0</v>
      </c>
      <c r="L16" s="150">
        <f>'9'!$Z$40</f>
        <v>0</v>
      </c>
      <c r="M16" s="146">
        <f>'9'!$AA$40</f>
        <v>0</v>
      </c>
      <c r="N16" s="150">
        <f>'9'!$AB$40</f>
        <v>0</v>
      </c>
      <c r="O16" s="157">
        <f>'9'!$AC$40</f>
        <v>0</v>
      </c>
      <c r="P16" s="150">
        <f>'9'!$AD$40</f>
        <v>0</v>
      </c>
    </row>
    <row r="17" spans="2:16">
      <c r="B17" s="84">
        <v>10</v>
      </c>
      <c r="C17" s="37">
        <f>'10'!$G$3</f>
        <v>0</v>
      </c>
      <c r="D17" s="38" t="str">
        <f>'10'!$C$3</f>
        <v>中島麻由</v>
      </c>
      <c r="E17" s="39">
        <f>'10'!$C$4</f>
        <v>0</v>
      </c>
      <c r="F17" s="40">
        <f>'10'!$S$3</f>
        <v>0</v>
      </c>
      <c r="G17" s="41" t="s">
        <v>2</v>
      </c>
      <c r="H17" s="146">
        <f t="shared" ref="H17:H36" si="3">ROUNDDOWN(J17/60,0)</f>
        <v>0</v>
      </c>
      <c r="I17" s="150">
        <f t="shared" ref="I17:I36" si="4">J17-H17*60</f>
        <v>0</v>
      </c>
      <c r="J17" s="139">
        <f t="shared" ref="J17:J36" si="5">(K17+M17+O17)*60+L17+N17+P17</f>
        <v>0</v>
      </c>
      <c r="K17" s="146">
        <f>'10'!$Y$40</f>
        <v>0</v>
      </c>
      <c r="L17" s="150">
        <f>'10'!$Z$40</f>
        <v>0</v>
      </c>
      <c r="M17" s="146">
        <f>'10'!$AA$40</f>
        <v>0</v>
      </c>
      <c r="N17" s="150">
        <f>'10'!$AB$40</f>
        <v>0</v>
      </c>
      <c r="O17" s="157">
        <f>'10'!$AC$40</f>
        <v>0</v>
      </c>
      <c r="P17" s="150">
        <f>'10'!$AD$40</f>
        <v>0</v>
      </c>
    </row>
    <row r="18" spans="2:16">
      <c r="B18" s="84">
        <v>11</v>
      </c>
      <c r="C18" s="37"/>
      <c r="D18" s="38">
        <f>'11'!$C$3</f>
        <v>0</v>
      </c>
      <c r="E18" s="39">
        <f>'11'!$C$4</f>
        <v>0</v>
      </c>
      <c r="F18" s="40">
        <f>'11'!$S$3</f>
        <v>0</v>
      </c>
      <c r="G18" s="41" t="s">
        <v>2</v>
      </c>
      <c r="H18" s="146">
        <f t="shared" si="3"/>
        <v>0</v>
      </c>
      <c r="I18" s="150">
        <f t="shared" si="4"/>
        <v>0</v>
      </c>
      <c r="J18" s="139">
        <f t="shared" si="5"/>
        <v>0</v>
      </c>
      <c r="K18" s="146">
        <f>'11'!$Y$40</f>
        <v>0</v>
      </c>
      <c r="L18" s="150">
        <f>'11'!$Z$40</f>
        <v>0</v>
      </c>
      <c r="M18" s="146">
        <f>'11'!$AA$40</f>
        <v>0</v>
      </c>
      <c r="N18" s="150">
        <f>'11'!$AB$40</f>
        <v>0</v>
      </c>
      <c r="O18" s="157">
        <f>'11'!$AC$40</f>
        <v>0</v>
      </c>
      <c r="P18" s="150">
        <f>'11'!$AD$40</f>
        <v>0</v>
      </c>
    </row>
    <row r="19" spans="2:16">
      <c r="B19" s="84">
        <v>12</v>
      </c>
      <c r="C19" s="37">
        <f>'12'!$G$3</f>
        <v>0</v>
      </c>
      <c r="D19" s="38">
        <f>'12'!$C$3</f>
        <v>0</v>
      </c>
      <c r="E19" s="39">
        <f>'12'!$C$4</f>
        <v>0</v>
      </c>
      <c r="F19" s="40">
        <f>'12'!$S$3</f>
        <v>0</v>
      </c>
      <c r="G19" s="41" t="s">
        <v>2</v>
      </c>
      <c r="H19" s="146">
        <f t="shared" si="3"/>
        <v>0</v>
      </c>
      <c r="I19" s="150">
        <f t="shared" si="4"/>
        <v>0</v>
      </c>
      <c r="J19" s="139">
        <f t="shared" si="5"/>
        <v>0</v>
      </c>
      <c r="K19" s="146">
        <f>'12'!$Y$40</f>
        <v>0</v>
      </c>
      <c r="L19" s="150">
        <f>'12'!$Z$40</f>
        <v>0</v>
      </c>
      <c r="M19" s="146">
        <f>'12'!$AA$40</f>
        <v>0</v>
      </c>
      <c r="N19" s="150">
        <f>'12'!$AB$40</f>
        <v>0</v>
      </c>
      <c r="O19" s="157">
        <f>'12'!$AC$40</f>
        <v>0</v>
      </c>
      <c r="P19" s="150">
        <f>'12'!$AD$40</f>
        <v>0</v>
      </c>
    </row>
    <row r="20" spans="2:16">
      <c r="B20" s="84">
        <v>13</v>
      </c>
      <c r="C20" s="37">
        <f>'13'!$G$3</f>
        <v>0</v>
      </c>
      <c r="D20" s="38">
        <f>'13'!$C$3</f>
        <v>0</v>
      </c>
      <c r="E20" s="39">
        <f>'13'!$C$4</f>
        <v>0</v>
      </c>
      <c r="F20" s="40">
        <f>'13'!$S$3</f>
        <v>0</v>
      </c>
      <c r="G20" s="41" t="s">
        <v>2</v>
      </c>
      <c r="H20" s="146">
        <f t="shared" si="3"/>
        <v>0</v>
      </c>
      <c r="I20" s="150">
        <f t="shared" si="4"/>
        <v>0</v>
      </c>
      <c r="J20" s="139">
        <f t="shared" si="5"/>
        <v>0</v>
      </c>
      <c r="K20" s="146">
        <f>'13'!$Y$40</f>
        <v>0</v>
      </c>
      <c r="L20" s="150">
        <f>'13'!$Z$40</f>
        <v>0</v>
      </c>
      <c r="M20" s="146">
        <f>'13'!$AA$40</f>
        <v>0</v>
      </c>
      <c r="N20" s="150">
        <f>'13'!$AB$40</f>
        <v>0</v>
      </c>
      <c r="O20" s="157">
        <f>'13'!$AC$40</f>
        <v>0</v>
      </c>
      <c r="P20" s="150">
        <f>'13'!$AD$40</f>
        <v>0</v>
      </c>
    </row>
    <row r="21" spans="2:16">
      <c r="B21" s="84">
        <v>14</v>
      </c>
      <c r="C21" s="37">
        <f>'14'!$G$3</f>
        <v>0</v>
      </c>
      <c r="D21" s="38">
        <f>'14'!$C$3</f>
        <v>0</v>
      </c>
      <c r="E21" s="39">
        <f>'14'!$C$4</f>
        <v>0</v>
      </c>
      <c r="F21" s="40">
        <f>'14'!$S$3</f>
        <v>0</v>
      </c>
      <c r="G21" s="41" t="s">
        <v>2</v>
      </c>
      <c r="H21" s="146">
        <f t="shared" si="3"/>
        <v>0</v>
      </c>
      <c r="I21" s="150">
        <f t="shared" si="4"/>
        <v>0</v>
      </c>
      <c r="J21" s="139">
        <f t="shared" si="5"/>
        <v>0</v>
      </c>
      <c r="K21" s="146">
        <f>'14'!$Y$40</f>
        <v>0</v>
      </c>
      <c r="L21" s="150">
        <f>'14'!$Z$40</f>
        <v>0</v>
      </c>
      <c r="M21" s="146">
        <f>'14'!$AA$40</f>
        <v>0</v>
      </c>
      <c r="N21" s="150">
        <f>'14'!$AB$40</f>
        <v>0</v>
      </c>
      <c r="O21" s="157">
        <f>'14'!$AC$40</f>
        <v>0</v>
      </c>
      <c r="P21" s="150">
        <f>'14'!$AD$40</f>
        <v>0</v>
      </c>
    </row>
    <row r="22" spans="2:16">
      <c r="B22" s="84">
        <v>15</v>
      </c>
      <c r="C22" s="37">
        <f>'15'!$G$3</f>
        <v>0</v>
      </c>
      <c r="D22" s="38">
        <f>'15'!$C$3</f>
        <v>0</v>
      </c>
      <c r="E22" s="39">
        <f>'15'!$C$4</f>
        <v>0</v>
      </c>
      <c r="F22" s="40">
        <f>'15'!$S$3</f>
        <v>0</v>
      </c>
      <c r="G22" s="41" t="s">
        <v>2</v>
      </c>
      <c r="H22" s="146">
        <f t="shared" si="3"/>
        <v>0</v>
      </c>
      <c r="I22" s="150">
        <f t="shared" si="4"/>
        <v>0</v>
      </c>
      <c r="J22" s="139">
        <f t="shared" si="5"/>
        <v>0</v>
      </c>
      <c r="K22" s="146">
        <f>'15'!$Y$40</f>
        <v>0</v>
      </c>
      <c r="L22" s="150">
        <f>'15'!$Z$40</f>
        <v>0</v>
      </c>
      <c r="M22" s="146">
        <f>'15'!$AA$40</f>
        <v>0</v>
      </c>
      <c r="N22" s="150">
        <f>'15'!$AB$40</f>
        <v>0</v>
      </c>
      <c r="O22" s="157">
        <f>'15'!$AC$40</f>
        <v>0</v>
      </c>
      <c r="P22" s="150">
        <f>'15'!$AD$40</f>
        <v>0</v>
      </c>
    </row>
    <row r="23" spans="2:16">
      <c r="B23" s="84">
        <v>16</v>
      </c>
      <c r="C23" s="37">
        <f>'16'!$G$3</f>
        <v>0</v>
      </c>
      <c r="D23" s="38">
        <f>'16'!$C$3</f>
        <v>0</v>
      </c>
      <c r="E23" s="39">
        <f>'16'!$C$4</f>
        <v>0</v>
      </c>
      <c r="F23" s="40">
        <f>'16'!$S$3</f>
        <v>0</v>
      </c>
      <c r="G23" s="41" t="s">
        <v>79</v>
      </c>
      <c r="H23" s="146">
        <f t="shared" si="3"/>
        <v>0</v>
      </c>
      <c r="I23" s="150">
        <f t="shared" si="4"/>
        <v>0</v>
      </c>
      <c r="J23" s="139">
        <f t="shared" si="5"/>
        <v>0</v>
      </c>
      <c r="K23" s="146">
        <f>'16'!$Y$40</f>
        <v>0</v>
      </c>
      <c r="L23" s="150">
        <f>'16'!$Z$40</f>
        <v>0</v>
      </c>
      <c r="M23" s="146">
        <f>'16'!$AA$40</f>
        <v>0</v>
      </c>
      <c r="N23" s="150">
        <f>'16'!$AB$40</f>
        <v>0</v>
      </c>
      <c r="O23" s="157">
        <f>'16'!$AC$40</f>
        <v>0</v>
      </c>
      <c r="P23" s="150">
        <f>'16'!$AD$40</f>
        <v>0</v>
      </c>
    </row>
    <row r="24" spans="2:16">
      <c r="B24" s="84">
        <v>17</v>
      </c>
      <c r="C24" s="37">
        <f>'17'!$G$3</f>
        <v>0</v>
      </c>
      <c r="D24" s="38">
        <f>'17'!$C$3</f>
        <v>0</v>
      </c>
      <c r="E24" s="39">
        <f>'17'!$C$4</f>
        <v>0</v>
      </c>
      <c r="F24" s="40">
        <f>'17'!$S$3</f>
        <v>0</v>
      </c>
      <c r="G24" s="41" t="s">
        <v>2</v>
      </c>
      <c r="H24" s="146">
        <f t="shared" si="3"/>
        <v>0</v>
      </c>
      <c r="I24" s="150">
        <f t="shared" si="4"/>
        <v>0</v>
      </c>
      <c r="J24" s="139">
        <f t="shared" si="5"/>
        <v>0</v>
      </c>
      <c r="K24" s="146">
        <f>'17'!$Y$40</f>
        <v>0</v>
      </c>
      <c r="L24" s="150">
        <f>'17'!$Z$40</f>
        <v>0</v>
      </c>
      <c r="M24" s="146">
        <f>'17'!$AA$40</f>
        <v>0</v>
      </c>
      <c r="N24" s="150">
        <f>'17'!$AB$40</f>
        <v>0</v>
      </c>
      <c r="O24" s="157">
        <f>'17'!$AC$40</f>
        <v>0</v>
      </c>
      <c r="P24" s="150">
        <f>'17'!$AD$40</f>
        <v>0</v>
      </c>
    </row>
    <row r="25" spans="2:16">
      <c r="B25" s="84">
        <v>18</v>
      </c>
      <c r="C25" s="37">
        <f>'18'!$G$3</f>
        <v>0</v>
      </c>
      <c r="D25" s="38">
        <f>'18'!$C$3</f>
        <v>0</v>
      </c>
      <c r="E25" s="39">
        <f>'18'!$C$4</f>
        <v>0</v>
      </c>
      <c r="F25" s="40">
        <f>'18'!$S$3</f>
        <v>0</v>
      </c>
      <c r="G25" s="41" t="s">
        <v>2</v>
      </c>
      <c r="H25" s="146">
        <f t="shared" si="3"/>
        <v>0</v>
      </c>
      <c r="I25" s="150">
        <f t="shared" si="4"/>
        <v>0</v>
      </c>
      <c r="J25" s="139">
        <f t="shared" si="5"/>
        <v>0</v>
      </c>
      <c r="K25" s="146">
        <f>'18'!$Y$40</f>
        <v>0</v>
      </c>
      <c r="L25" s="150">
        <f>'18'!$Z$40</f>
        <v>0</v>
      </c>
      <c r="M25" s="146">
        <f>'18'!$AA$40</f>
        <v>0</v>
      </c>
      <c r="N25" s="150">
        <f>'18'!$AB$40</f>
        <v>0</v>
      </c>
      <c r="O25" s="157">
        <f>'18'!$AC$40</f>
        <v>0</v>
      </c>
      <c r="P25" s="150">
        <f>'18'!$AD$40</f>
        <v>0</v>
      </c>
    </row>
    <row r="26" spans="2:16">
      <c r="B26" s="84">
        <v>19</v>
      </c>
      <c r="C26" s="37">
        <f>'19'!$G$3</f>
        <v>0</v>
      </c>
      <c r="D26" s="38">
        <f>'19'!$C$3</f>
        <v>0</v>
      </c>
      <c r="E26" s="39">
        <f>'19'!$C$4</f>
        <v>0</v>
      </c>
      <c r="F26" s="40">
        <f>'19'!$S$3</f>
        <v>0</v>
      </c>
      <c r="G26" s="41" t="s">
        <v>2</v>
      </c>
      <c r="H26" s="146">
        <f t="shared" si="3"/>
        <v>0</v>
      </c>
      <c r="I26" s="150">
        <f t="shared" si="4"/>
        <v>0</v>
      </c>
      <c r="J26" s="139">
        <f t="shared" si="5"/>
        <v>0</v>
      </c>
      <c r="K26" s="146">
        <f>'19'!$Y$40</f>
        <v>0</v>
      </c>
      <c r="L26" s="150">
        <f>'19'!$Z$40</f>
        <v>0</v>
      </c>
      <c r="M26" s="146">
        <f>'19'!$AA$40</f>
        <v>0</v>
      </c>
      <c r="N26" s="150">
        <f>'19'!$AB$40</f>
        <v>0</v>
      </c>
      <c r="O26" s="157">
        <f>'19'!$AC$40</f>
        <v>0</v>
      </c>
      <c r="P26" s="150">
        <f>'19'!$AD$40</f>
        <v>0</v>
      </c>
    </row>
    <row r="27" spans="2:16">
      <c r="B27" s="84">
        <v>20</v>
      </c>
      <c r="C27" s="37">
        <f>'20'!$G$3</f>
        <v>0</v>
      </c>
      <c r="D27" s="38">
        <f>'20'!$C$3</f>
        <v>0</v>
      </c>
      <c r="E27" s="39">
        <f>'20'!$C$4</f>
        <v>0</v>
      </c>
      <c r="F27" s="40">
        <f>'20'!$S$3</f>
        <v>0</v>
      </c>
      <c r="G27" s="41" t="s">
        <v>2</v>
      </c>
      <c r="H27" s="146">
        <f t="shared" si="3"/>
        <v>0</v>
      </c>
      <c r="I27" s="150">
        <f t="shared" si="4"/>
        <v>0</v>
      </c>
      <c r="J27" s="139">
        <f t="shared" si="5"/>
        <v>0</v>
      </c>
      <c r="K27" s="146">
        <f>'20'!$Y$40</f>
        <v>0</v>
      </c>
      <c r="L27" s="150">
        <f>'20'!$Z$40</f>
        <v>0</v>
      </c>
      <c r="M27" s="146">
        <f>'20'!$AA$40</f>
        <v>0</v>
      </c>
      <c r="N27" s="150">
        <f>'20'!$AB$40</f>
        <v>0</v>
      </c>
      <c r="O27" s="157">
        <f>'20'!$AC$40</f>
        <v>0</v>
      </c>
      <c r="P27" s="150">
        <f>'20'!$AD$40</f>
        <v>0</v>
      </c>
    </row>
    <row r="28" spans="2:16">
      <c r="B28" s="84">
        <v>21</v>
      </c>
      <c r="C28" s="37">
        <f>'21'!$G$3</f>
        <v>0</v>
      </c>
      <c r="D28" s="38">
        <f>'21'!$C$3</f>
        <v>0</v>
      </c>
      <c r="E28" s="39">
        <f>'21'!$C$4</f>
        <v>0</v>
      </c>
      <c r="F28" s="40">
        <f>'21'!$S$3</f>
        <v>0</v>
      </c>
      <c r="G28" s="41" t="s">
        <v>2</v>
      </c>
      <c r="H28" s="146">
        <f t="shared" si="3"/>
        <v>0</v>
      </c>
      <c r="I28" s="150">
        <f t="shared" si="4"/>
        <v>0</v>
      </c>
      <c r="J28" s="139">
        <f t="shared" si="5"/>
        <v>0</v>
      </c>
      <c r="K28" s="146">
        <f>'21'!$Y$40</f>
        <v>0</v>
      </c>
      <c r="L28" s="150">
        <f>'21'!$Z$40</f>
        <v>0</v>
      </c>
      <c r="M28" s="146">
        <f>'21'!$AA$40</f>
        <v>0</v>
      </c>
      <c r="N28" s="150">
        <f>'21'!$AB$40</f>
        <v>0</v>
      </c>
      <c r="O28" s="157">
        <f>'21'!$AC$40</f>
        <v>0</v>
      </c>
      <c r="P28" s="150">
        <f>'21'!$AD$40</f>
        <v>0</v>
      </c>
    </row>
    <row r="29" spans="2:16">
      <c r="B29" s="84">
        <v>22</v>
      </c>
      <c r="C29" s="37">
        <f>'22'!$G$3</f>
        <v>0</v>
      </c>
      <c r="D29" s="38">
        <f>'22'!$C$3</f>
        <v>0</v>
      </c>
      <c r="E29" s="39">
        <f>'22'!$C$4</f>
        <v>0</v>
      </c>
      <c r="F29" s="40">
        <f>'22'!$S$3</f>
        <v>0</v>
      </c>
      <c r="G29" s="41" t="s">
        <v>2</v>
      </c>
      <c r="H29" s="146">
        <f t="shared" si="3"/>
        <v>0</v>
      </c>
      <c r="I29" s="150">
        <f t="shared" si="4"/>
        <v>0</v>
      </c>
      <c r="J29" s="139">
        <f t="shared" si="5"/>
        <v>0</v>
      </c>
      <c r="K29" s="146">
        <f>'22'!$Y$40</f>
        <v>0</v>
      </c>
      <c r="L29" s="150">
        <f>'22'!$Z$40</f>
        <v>0</v>
      </c>
      <c r="M29" s="146">
        <f>'22'!$AA$40</f>
        <v>0</v>
      </c>
      <c r="N29" s="150">
        <f>'22'!$AB$40</f>
        <v>0</v>
      </c>
      <c r="O29" s="157">
        <f>'22'!$AC$40</f>
        <v>0</v>
      </c>
      <c r="P29" s="150">
        <f>'22'!$AD$40</f>
        <v>0</v>
      </c>
    </row>
    <row r="30" spans="2:16">
      <c r="B30" s="84">
        <v>23</v>
      </c>
      <c r="C30" s="37">
        <f>'23'!$G$3</f>
        <v>0</v>
      </c>
      <c r="D30" s="38">
        <f>'23'!$C$3</f>
        <v>0</v>
      </c>
      <c r="E30" s="39">
        <f>'23'!$C$4</f>
        <v>0</v>
      </c>
      <c r="F30" s="40">
        <f>'23'!$S$3</f>
        <v>0</v>
      </c>
      <c r="G30" s="41" t="s">
        <v>2</v>
      </c>
      <c r="H30" s="146">
        <f t="shared" si="3"/>
        <v>0</v>
      </c>
      <c r="I30" s="150">
        <f t="shared" si="4"/>
        <v>0</v>
      </c>
      <c r="J30" s="139">
        <f t="shared" si="5"/>
        <v>0</v>
      </c>
      <c r="K30" s="146">
        <f>'23'!$Y$40</f>
        <v>0</v>
      </c>
      <c r="L30" s="150">
        <f>'23'!$Z$40</f>
        <v>0</v>
      </c>
      <c r="M30" s="146">
        <f>'23'!$AA$40</f>
        <v>0</v>
      </c>
      <c r="N30" s="150">
        <f>'23'!$AB$40</f>
        <v>0</v>
      </c>
      <c r="O30" s="157">
        <f>'23'!$AC$40</f>
        <v>0</v>
      </c>
      <c r="P30" s="150">
        <f>'23'!$AD$40</f>
        <v>0</v>
      </c>
    </row>
    <row r="31" spans="2:16">
      <c r="B31" s="84">
        <v>24</v>
      </c>
      <c r="C31" s="37">
        <f>'24'!$G$3</f>
        <v>0</v>
      </c>
      <c r="D31" s="38">
        <f>'24'!$C$3</f>
        <v>0</v>
      </c>
      <c r="E31" s="39">
        <f>'24'!$C$4</f>
        <v>0</v>
      </c>
      <c r="F31" s="40">
        <f>'24'!$S$3</f>
        <v>0</v>
      </c>
      <c r="G31" s="41" t="s">
        <v>2</v>
      </c>
      <c r="H31" s="146">
        <f t="shared" si="3"/>
        <v>0</v>
      </c>
      <c r="I31" s="150">
        <f t="shared" si="4"/>
        <v>0</v>
      </c>
      <c r="J31" s="139">
        <f t="shared" si="5"/>
        <v>0</v>
      </c>
      <c r="K31" s="146">
        <f>'24'!$Y$40</f>
        <v>0</v>
      </c>
      <c r="L31" s="150">
        <f>'24'!$Z$40</f>
        <v>0</v>
      </c>
      <c r="M31" s="146">
        <f>'24'!$AA$40</f>
        <v>0</v>
      </c>
      <c r="N31" s="150">
        <f>'24'!$AB$40</f>
        <v>0</v>
      </c>
      <c r="O31" s="157">
        <f>'24'!$AC$40</f>
        <v>0</v>
      </c>
      <c r="P31" s="150">
        <f>'24'!$AD$40</f>
        <v>0</v>
      </c>
    </row>
    <row r="32" spans="2:16">
      <c r="B32" s="84">
        <v>25</v>
      </c>
      <c r="C32" s="37">
        <f>'25'!$G$3</f>
        <v>0</v>
      </c>
      <c r="D32" s="38">
        <f>'25'!$C$3</f>
        <v>0</v>
      </c>
      <c r="E32" s="39">
        <f>'25'!$C$4</f>
        <v>0</v>
      </c>
      <c r="F32" s="40">
        <f>'25'!$S$3</f>
        <v>0</v>
      </c>
      <c r="G32" s="41" t="s">
        <v>2</v>
      </c>
      <c r="H32" s="146">
        <f t="shared" si="3"/>
        <v>0</v>
      </c>
      <c r="I32" s="150">
        <f t="shared" si="4"/>
        <v>0</v>
      </c>
      <c r="J32" s="139">
        <f t="shared" si="5"/>
        <v>0</v>
      </c>
      <c r="K32" s="146">
        <f>'25'!$Y$40</f>
        <v>0</v>
      </c>
      <c r="L32" s="150">
        <f>'25'!$Z$40</f>
        <v>0</v>
      </c>
      <c r="M32" s="146">
        <f>'25'!$AA$40</f>
        <v>0</v>
      </c>
      <c r="N32" s="150">
        <f>'25'!$AB$40</f>
        <v>0</v>
      </c>
      <c r="O32" s="157">
        <f>'25'!$AC$40</f>
        <v>0</v>
      </c>
      <c r="P32" s="150">
        <f>'25'!$AD$40</f>
        <v>0</v>
      </c>
    </row>
    <row r="33" spans="2:16">
      <c r="B33" s="84">
        <v>26</v>
      </c>
      <c r="C33" s="37">
        <f>'26'!$G$3</f>
        <v>0</v>
      </c>
      <c r="D33" s="38">
        <f>'26'!$C$3</f>
        <v>0</v>
      </c>
      <c r="E33" s="39">
        <f>'26'!$C$4</f>
        <v>0</v>
      </c>
      <c r="F33" s="40">
        <f>'26'!$S$3</f>
        <v>0</v>
      </c>
      <c r="G33" s="41" t="s">
        <v>2</v>
      </c>
      <c r="H33" s="146">
        <f t="shared" si="3"/>
        <v>0</v>
      </c>
      <c r="I33" s="150">
        <f t="shared" si="4"/>
        <v>0</v>
      </c>
      <c r="J33" s="139">
        <f t="shared" si="5"/>
        <v>0</v>
      </c>
      <c r="K33" s="146">
        <f>'26'!$Y$40</f>
        <v>0</v>
      </c>
      <c r="L33" s="150">
        <f>'26'!$Z$40</f>
        <v>0</v>
      </c>
      <c r="M33" s="146">
        <f>'26'!$AA$40</f>
        <v>0</v>
      </c>
      <c r="N33" s="150">
        <f>'26'!$AB$40</f>
        <v>0</v>
      </c>
      <c r="O33" s="157">
        <f>'26'!$AC$40</f>
        <v>0</v>
      </c>
      <c r="P33" s="150">
        <f>'26'!$AD$40</f>
        <v>0</v>
      </c>
    </row>
    <row r="34" spans="2:16">
      <c r="B34" s="84">
        <v>27</v>
      </c>
      <c r="C34" s="37">
        <f>'27'!$G$3</f>
        <v>0</v>
      </c>
      <c r="D34" s="38">
        <f>'27'!$C$3</f>
        <v>0</v>
      </c>
      <c r="E34" s="39">
        <f>'27'!$C$4</f>
        <v>0</v>
      </c>
      <c r="F34" s="40">
        <f>'27'!$S$3</f>
        <v>0</v>
      </c>
      <c r="G34" s="41" t="s">
        <v>2</v>
      </c>
      <c r="H34" s="146">
        <f t="shared" si="3"/>
        <v>0</v>
      </c>
      <c r="I34" s="150">
        <f t="shared" si="4"/>
        <v>0</v>
      </c>
      <c r="J34" s="139">
        <f t="shared" si="5"/>
        <v>0</v>
      </c>
      <c r="K34" s="146">
        <f>'27'!$Y$40</f>
        <v>0</v>
      </c>
      <c r="L34" s="150">
        <f>'27'!$Z$40</f>
        <v>0</v>
      </c>
      <c r="M34" s="146">
        <f>'27'!$AA$40</f>
        <v>0</v>
      </c>
      <c r="N34" s="150">
        <f>'27'!$AB$40</f>
        <v>0</v>
      </c>
      <c r="O34" s="157">
        <f>'27'!$AC$40</f>
        <v>0</v>
      </c>
      <c r="P34" s="150">
        <f>'27'!$AD$40</f>
        <v>0</v>
      </c>
    </row>
    <row r="35" spans="2:16">
      <c r="B35" s="84">
        <v>28</v>
      </c>
      <c r="C35" s="37">
        <f>'28'!$G$3</f>
        <v>0</v>
      </c>
      <c r="D35" s="38">
        <f>'28'!$C$3</f>
        <v>0</v>
      </c>
      <c r="E35" s="39">
        <f>'28'!$C$4</f>
        <v>0</v>
      </c>
      <c r="F35" s="40">
        <f>'28'!$S$3</f>
        <v>0</v>
      </c>
      <c r="G35" s="41" t="s">
        <v>2</v>
      </c>
      <c r="H35" s="146">
        <f t="shared" si="3"/>
        <v>0</v>
      </c>
      <c r="I35" s="150">
        <f t="shared" si="4"/>
        <v>0</v>
      </c>
      <c r="J35" s="139">
        <f t="shared" si="5"/>
        <v>0</v>
      </c>
      <c r="K35" s="146">
        <f>'28'!$Y$40</f>
        <v>0</v>
      </c>
      <c r="L35" s="150">
        <f>'28'!$Z$40</f>
        <v>0</v>
      </c>
      <c r="M35" s="146">
        <f>'28'!$AA$40</f>
        <v>0</v>
      </c>
      <c r="N35" s="150">
        <f>'28'!$AB$40</f>
        <v>0</v>
      </c>
      <c r="O35" s="157">
        <f>'28'!$AC$40</f>
        <v>0</v>
      </c>
      <c r="P35" s="150">
        <f>'28'!$AD$40</f>
        <v>0</v>
      </c>
    </row>
    <row r="36" spans="2:16">
      <c r="B36" s="84">
        <v>29</v>
      </c>
      <c r="C36" s="37">
        <f>'29'!$G$3</f>
        <v>0</v>
      </c>
      <c r="D36" s="38">
        <f>'29'!$C$3</f>
        <v>0</v>
      </c>
      <c r="E36" s="39">
        <f>'29'!$C$4</f>
        <v>0</v>
      </c>
      <c r="F36" s="40">
        <f>'29'!$S$3</f>
        <v>0</v>
      </c>
      <c r="G36" s="41" t="s">
        <v>2</v>
      </c>
      <c r="H36" s="146">
        <f t="shared" si="3"/>
        <v>0</v>
      </c>
      <c r="I36" s="150">
        <f t="shared" si="4"/>
        <v>0</v>
      </c>
      <c r="J36" s="139">
        <f t="shared" si="5"/>
        <v>0</v>
      </c>
      <c r="K36" s="146">
        <f>'29'!$Y$40</f>
        <v>0</v>
      </c>
      <c r="L36" s="150">
        <f>'29'!$Z$40</f>
        <v>0</v>
      </c>
      <c r="M36" s="146">
        <f>'29'!$AA$40</f>
        <v>0</v>
      </c>
      <c r="N36" s="150">
        <f>'29'!$AB$40</f>
        <v>0</v>
      </c>
      <c r="O36" s="157">
        <f>'29'!$AC$40</f>
        <v>0</v>
      </c>
      <c r="P36" s="150">
        <f>'29'!$AD$40</f>
        <v>0</v>
      </c>
    </row>
    <row r="37" spans="2:16">
      <c r="B37" s="85">
        <v>30</v>
      </c>
      <c r="C37" s="42">
        <f>'30'!G3</f>
        <v>0</v>
      </c>
      <c r="D37" s="43">
        <f>'30'!C3</f>
        <v>0</v>
      </c>
      <c r="E37" s="44">
        <f>'30'!C4</f>
        <v>0</v>
      </c>
      <c r="F37" s="45">
        <f>'30'!S3</f>
        <v>0</v>
      </c>
      <c r="G37" s="46" t="s">
        <v>2</v>
      </c>
      <c r="H37" s="147">
        <f>ROUNDDOWN(J37/60,0)</f>
        <v>0</v>
      </c>
      <c r="I37" s="151">
        <f>J37-H37*60</f>
        <v>0</v>
      </c>
      <c r="J37" s="140">
        <f>(K37+M37+O37)*60+L37+N37+P37</f>
        <v>0</v>
      </c>
      <c r="K37" s="162">
        <f>'30'!Y40</f>
        <v>0</v>
      </c>
      <c r="L37" s="163">
        <f>'30'!Z40</f>
        <v>0</v>
      </c>
      <c r="M37" s="147">
        <f>'30'!AA40</f>
        <v>0</v>
      </c>
      <c r="N37" s="151">
        <f>'30'!AB40</f>
        <v>0</v>
      </c>
      <c r="O37" s="158">
        <f>'30'!AC40</f>
        <v>0</v>
      </c>
      <c r="P37" s="151">
        <f>'30'!AD40</f>
        <v>0</v>
      </c>
    </row>
    <row r="38" spans="2:16" hidden="1">
      <c r="B38" s="101"/>
      <c r="C38" s="101"/>
      <c r="D38" s="101"/>
      <c r="E38" s="101"/>
      <c r="F38" s="118"/>
      <c r="G38" s="119"/>
      <c r="H38" s="156" t="e">
        <f>SUM(H8:H37)*60+SUM(I8:I37)</f>
        <v>#REF!</v>
      </c>
      <c r="I38" s="153"/>
      <c r="J38" s="154"/>
      <c r="K38" s="156" t="e">
        <f>SUM(K8:K37)*60+SUM(L8:L37)</f>
        <v>#REF!</v>
      </c>
      <c r="L38" s="155"/>
      <c r="M38" s="156" t="e">
        <f>SUM(M8:M37)*60+SUM(N8:N37)</f>
        <v>#REF!</v>
      </c>
      <c r="N38" s="153"/>
      <c r="O38" s="160" t="e">
        <f>SUM(O8:O37)*60+SUM(P8:P37)</f>
        <v>#REF!</v>
      </c>
      <c r="P38" s="153"/>
    </row>
    <row r="39" spans="2:16">
      <c r="F39" s="187" t="s">
        <v>29</v>
      </c>
      <c r="G39" s="188"/>
      <c r="H39" s="148" t="e">
        <f>ROUNDDOWN(H38/60,0)</f>
        <v>#REF!</v>
      </c>
      <c r="I39" s="133" t="e">
        <f>H38-H39*60</f>
        <v>#REF!</v>
      </c>
      <c r="J39" s="144"/>
      <c r="K39" s="148" t="e">
        <f>ROUNDDOWN(K38/60,0)</f>
        <v>#REF!</v>
      </c>
      <c r="L39" s="152" t="e">
        <f>K38-K39*60</f>
        <v>#REF!</v>
      </c>
      <c r="M39" s="148" t="e">
        <f>ROUNDDOWN(M38/60,0)</f>
        <v>#REF!</v>
      </c>
      <c r="N39" s="133" t="e">
        <f>M38-M39*60</f>
        <v>#REF!</v>
      </c>
      <c r="O39" s="161" t="e">
        <f>ROUNDDOWN(O38/60,0)</f>
        <v>#REF!</v>
      </c>
      <c r="P39" s="133" t="e">
        <f>O38-O39*60</f>
        <v>#REF!</v>
      </c>
    </row>
  </sheetData>
  <mergeCells count="9">
    <mergeCell ref="C1:H1"/>
    <mergeCell ref="C2:H2"/>
    <mergeCell ref="F39:G39"/>
    <mergeCell ref="H7:I7"/>
    <mergeCell ref="O7:P7"/>
    <mergeCell ref="M7:N7"/>
    <mergeCell ref="O4:P4"/>
    <mergeCell ref="E5:N5"/>
    <mergeCell ref="K7:L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&amp;R名南人事賃金システム研究所
&amp;"Arial Black,標準"Visit www.roumu.com!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locked="0" defaultSize="0" autoFill="0" autoLine="0" autoPict="0">
                <anchor moveWithCells="1">
                  <from>
                    <xdr:col>4</xdr:col>
                    <xdr:colOff>114300</xdr:colOff>
                    <xdr:row>4</xdr:row>
                    <xdr:rowOff>171450</xdr:rowOff>
                  </from>
                  <to>
                    <xdr:col>4</xdr:col>
                    <xdr:colOff>733425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4</xdr:row>
                    <xdr:rowOff>171450</xdr:rowOff>
                  </from>
                  <to>
                    <xdr:col>10</xdr:col>
                    <xdr:colOff>257175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>
      <selection activeCell="G7" sqref="G7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83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44256</v>
      </c>
      <c r="F4" s="95" t="s">
        <v>5</v>
      </c>
      <c r="G4" s="3">
        <v>44286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44256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44257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44258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44259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44260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44261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44262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44263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44264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44265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44266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44267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44268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44269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44270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44271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44272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44273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44274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44275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44276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44277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44278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44279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44280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44281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44282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44283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44284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44285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44286</v>
      </c>
      <c r="C37" s="94">
        <f t="shared" si="2"/>
        <v>4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IF(DBT!$B$1=1,'9'!Y38,IF('9'!Z38&gt;=30,'9'!Y38+1,'9'!Y38))</f>
        <v>0</v>
      </c>
      <c r="Z40" s="121">
        <f>IF(DBT!$B$1=1,'9'!Z38,0)</f>
        <v>0</v>
      </c>
      <c r="AA40" s="120">
        <f>IF(DBT!$B$1=1,'9'!AA38,IF('9'!AB38&gt;=30,'9'!AA38+1,'9'!AA38))</f>
        <v>0</v>
      </c>
      <c r="AB40" s="121">
        <f>IF(DBT!$B$1=1,'9'!AB38,0)</f>
        <v>0</v>
      </c>
      <c r="AC40" s="120">
        <f>IF(DBT!$B$1=1,'9'!AC38,IF('9'!AD38&gt;=30,'9'!AC38+1,'9'!AC38))</f>
        <v>0</v>
      </c>
      <c r="AD40" s="121">
        <f>IF(DBT!$B$1=1,'9'!AD38,0)</f>
        <v>0</v>
      </c>
    </row>
  </sheetData>
  <mergeCells count="18">
    <mergeCell ref="AA39:AB39"/>
    <mergeCell ref="AC39:AD39"/>
    <mergeCell ref="S40:T40"/>
    <mergeCell ref="Y4:Z4"/>
    <mergeCell ref="AA4:AD4"/>
    <mergeCell ref="Y5:Z5"/>
    <mergeCell ref="AA5:AB5"/>
    <mergeCell ref="AC5:AD5"/>
    <mergeCell ref="J3:K3"/>
    <mergeCell ref="H4:I4"/>
    <mergeCell ref="Y39:Z39"/>
    <mergeCell ref="D5:E5"/>
    <mergeCell ref="F5:G5"/>
    <mergeCell ref="H5:I5"/>
    <mergeCell ref="J5:K5"/>
    <mergeCell ref="B38:K38"/>
    <mergeCell ref="S39:T39"/>
    <mergeCell ref="C3:E3"/>
  </mergeCells>
  <phoneticPr fontId="2"/>
  <conditionalFormatting sqref="C7:C37">
    <cfRule type="cellIs" dxfId="43" priority="1" stopIfTrue="1" operator="equal">
      <formula>1</formula>
    </cfRule>
    <cfRule type="cellIs" dxfId="42" priority="2" stopIfTrue="1" operator="equal">
      <formula>7</formula>
    </cfRule>
  </conditionalFormatting>
  <pageMargins left="0.75" right="0.75" top="1" bottom="1" header="0.51200000000000001" footer="0.51200000000000001"/>
  <pageSetup paperSize="1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>
      <selection activeCell="G7" sqref="G7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83</v>
      </c>
      <c r="D3" s="201"/>
      <c r="E3" s="202"/>
      <c r="F3" s="96" t="s">
        <v>1</v>
      </c>
      <c r="G3" s="219"/>
      <c r="H3" s="220"/>
      <c r="I3" s="221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44287</v>
      </c>
      <c r="F4" s="95" t="s">
        <v>5</v>
      </c>
      <c r="G4" s="3" t="s">
        <v>85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44287</v>
      </c>
      <c r="C7" s="94">
        <f>IF(B7&gt;$G$4,"",WEEKDAY(B7))</f>
        <v>5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44288</v>
      </c>
      <c r="C8" s="94">
        <f t="shared" ref="C8:C37" si="2">IF(B8&gt;$G$4,"",WEEKDAY(B8))</f>
        <v>6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44289</v>
      </c>
      <c r="C9" s="94">
        <f t="shared" si="2"/>
        <v>7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44290</v>
      </c>
      <c r="C10" s="94">
        <f t="shared" si="2"/>
        <v>1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44291</v>
      </c>
      <c r="C11" s="94">
        <f t="shared" si="2"/>
        <v>2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44292</v>
      </c>
      <c r="C12" s="94">
        <f t="shared" si="2"/>
        <v>3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44293</v>
      </c>
      <c r="C13" s="94">
        <f t="shared" si="2"/>
        <v>4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44294</v>
      </c>
      <c r="C14" s="94">
        <f t="shared" si="2"/>
        <v>5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44295</v>
      </c>
      <c r="C15" s="94">
        <f t="shared" si="2"/>
        <v>6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44296</v>
      </c>
      <c r="C16" s="94">
        <f t="shared" si="2"/>
        <v>7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44297</v>
      </c>
      <c r="C17" s="94">
        <f t="shared" si="2"/>
        <v>1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44298</v>
      </c>
      <c r="C18" s="94">
        <f t="shared" si="2"/>
        <v>2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44299</v>
      </c>
      <c r="C19" s="94">
        <f t="shared" si="2"/>
        <v>3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44300</v>
      </c>
      <c r="C20" s="94">
        <f t="shared" si="2"/>
        <v>4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44301</v>
      </c>
      <c r="C21" s="94">
        <f t="shared" si="2"/>
        <v>5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44302</v>
      </c>
      <c r="C22" s="94">
        <f t="shared" si="2"/>
        <v>6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44303</v>
      </c>
      <c r="C23" s="94">
        <f t="shared" si="2"/>
        <v>7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44304</v>
      </c>
      <c r="C24" s="94">
        <f t="shared" si="2"/>
        <v>1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44305</v>
      </c>
      <c r="C25" s="94">
        <f t="shared" si="2"/>
        <v>2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44306</v>
      </c>
      <c r="C26" s="94">
        <f t="shared" si="2"/>
        <v>3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44307</v>
      </c>
      <c r="C27" s="94">
        <f t="shared" si="2"/>
        <v>4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44308</v>
      </c>
      <c r="C28" s="94">
        <f t="shared" si="2"/>
        <v>5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44309</v>
      </c>
      <c r="C29" s="94">
        <f t="shared" si="2"/>
        <v>6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44310</v>
      </c>
      <c r="C30" s="94">
        <f t="shared" si="2"/>
        <v>7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44311</v>
      </c>
      <c r="C31" s="94">
        <f t="shared" si="2"/>
        <v>1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44312</v>
      </c>
      <c r="C32" s="94">
        <f t="shared" si="2"/>
        <v>2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44313</v>
      </c>
      <c r="C33" s="94">
        <f t="shared" si="2"/>
        <v>3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44314</v>
      </c>
      <c r="C34" s="94">
        <f t="shared" si="2"/>
        <v>4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44315</v>
      </c>
      <c r="C35" s="94">
        <f t="shared" si="2"/>
        <v>5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44316</v>
      </c>
      <c r="C36" s="94">
        <f t="shared" si="2"/>
        <v>6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44317</v>
      </c>
      <c r="C37" s="94">
        <f t="shared" si="2"/>
        <v>7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IF(DBT!$B$1=1,'10'!Y38,IF('10'!Z38&gt;=30,'10'!Y38+1,'10'!Y38))</f>
        <v>0</v>
      </c>
      <c r="Z40" s="121">
        <f>IF(DBT!$B$1=1,'10'!Z38,0)</f>
        <v>0</v>
      </c>
      <c r="AA40" s="120">
        <f>IF(DBT!$B$1=1,'10'!AA38,IF('10'!AB38&gt;=30,'10'!AA38+1,'10'!AA38))</f>
        <v>0</v>
      </c>
      <c r="AB40" s="121">
        <f>IF(DBT!$B$1=1,'10'!AB38,0)</f>
        <v>0</v>
      </c>
      <c r="AC40" s="120">
        <f>IF(DBT!$B$1=1,'10'!AC38,IF('10'!AD38&gt;=30,'10'!AC38+1,'10'!AC38))</f>
        <v>0</v>
      </c>
      <c r="AD40" s="121">
        <f>IF(DBT!$B$1=1,'10'!AD38,0)</f>
        <v>0</v>
      </c>
    </row>
  </sheetData>
  <mergeCells count="19">
    <mergeCell ref="AA39:AB39"/>
    <mergeCell ref="AC39:AD39"/>
    <mergeCell ref="S40:T40"/>
    <mergeCell ref="Y4:Z4"/>
    <mergeCell ref="AA4:AD4"/>
    <mergeCell ref="Y5:Z5"/>
    <mergeCell ref="AA5:AB5"/>
    <mergeCell ref="AC5:AD5"/>
    <mergeCell ref="C3:E3"/>
    <mergeCell ref="H4:I4"/>
    <mergeCell ref="Y39:Z39"/>
    <mergeCell ref="D5:E5"/>
    <mergeCell ref="F5:G5"/>
    <mergeCell ref="H5:I5"/>
    <mergeCell ref="J5:K5"/>
    <mergeCell ref="B38:K38"/>
    <mergeCell ref="S39:T39"/>
    <mergeCell ref="G3:I3"/>
    <mergeCell ref="J3:K3"/>
  </mergeCells>
  <phoneticPr fontId="2"/>
  <conditionalFormatting sqref="C7:C37">
    <cfRule type="cellIs" dxfId="41" priority="1" stopIfTrue="1" operator="equal">
      <formula>1</formula>
    </cfRule>
    <cfRule type="cellIs" dxfId="40" priority="2" stopIfTrue="1" operator="equal">
      <formula>7</formula>
    </cfRule>
  </conditionalFormatting>
  <pageMargins left="0.75" right="0.75" top="1" bottom="1" header="0.51200000000000001" footer="0.51200000000000001"/>
  <pageSetup paperSize="1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25" workbookViewId="0">
      <selection activeCell="B41" sqref="B41:Y43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/>
      <c r="D3" s="201"/>
      <c r="E3" s="202"/>
      <c r="F3" s="96" t="s">
        <v>1</v>
      </c>
      <c r="G3" s="219" t="s">
        <v>80</v>
      </c>
      <c r="H3" s="220"/>
      <c r="I3" s="221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/>
      <c r="F4" s="95" t="s">
        <v>5</v>
      </c>
      <c r="G4" s="3"/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0</v>
      </c>
      <c r="C7" s="94">
        <f>IF(B7&gt;$G$4,"",WEEKDAY(B7))</f>
        <v>7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 t="str">
        <f>IF($B$7+1&gt;$G$4,"",B7+1)</f>
        <v/>
      </c>
      <c r="C8" s="94" t="e">
        <f t="shared" ref="C8:C37" si="2">IF(B8&gt;$G$4,"",WEEKDAY(B8))</f>
        <v>#VALUE!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 t="str">
        <f>IF($B$7+2&gt;$G$4,"",B8+1)</f>
        <v/>
      </c>
      <c r="C9" s="94" t="e">
        <f t="shared" si="2"/>
        <v>#VALUE!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 t="str">
        <f>IF($B$7+3&gt;$G$4,"",B9+1)</f>
        <v/>
      </c>
      <c r="C10" s="94" t="e">
        <f t="shared" si="2"/>
        <v>#VALUE!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 t="str">
        <f>IF($B$7+4&gt;$G$4,"",B10+1)</f>
        <v/>
      </c>
      <c r="C11" s="94" t="e">
        <f t="shared" si="2"/>
        <v>#VALUE!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 t="str">
        <f>IF($B$7+5&gt;$G$4,"",B11+1)</f>
        <v/>
      </c>
      <c r="C12" s="94" t="e">
        <f t="shared" si="2"/>
        <v>#VALUE!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 t="str">
        <f>IF($B$7+6&gt;$G$4,"",B12+1)</f>
        <v/>
      </c>
      <c r="C13" s="94" t="e">
        <f t="shared" si="2"/>
        <v>#VALUE!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 t="str">
        <f>IF($B$7+7&gt;$G$4,"",B13+1)</f>
        <v/>
      </c>
      <c r="C14" s="94" t="e">
        <f t="shared" si="2"/>
        <v>#VALUE!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 t="str">
        <f>IF($B$7+8&gt;$G$4,"",B14+1)</f>
        <v/>
      </c>
      <c r="C15" s="94" t="e">
        <f t="shared" si="2"/>
        <v>#VALUE!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 t="str">
        <f>IF($B$7+9&gt;$G$4,"",B15+1)</f>
        <v/>
      </c>
      <c r="C16" s="94" t="e">
        <f t="shared" si="2"/>
        <v>#VALUE!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 t="str">
        <f>IF($B$7+10&gt;$G$4,"",B16+1)</f>
        <v/>
      </c>
      <c r="C17" s="94" t="e">
        <f t="shared" si="2"/>
        <v>#VALUE!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 t="str">
        <f>IF($B$7+11&gt;$G$4,"",B17+1)</f>
        <v/>
      </c>
      <c r="C18" s="94" t="e">
        <f t="shared" si="2"/>
        <v>#VALUE!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 t="str">
        <f>IF($B$7+12&gt;$G$4,"",B18+1)</f>
        <v/>
      </c>
      <c r="C19" s="94" t="e">
        <f t="shared" si="2"/>
        <v>#VALUE!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 t="str">
        <f>IF($B$7+13&gt;$G$4,"",B19+1)</f>
        <v/>
      </c>
      <c r="C20" s="94" t="e">
        <f t="shared" si="2"/>
        <v>#VALUE!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 t="str">
        <f>IF($B$7+14&gt;$G$4,"",B20+1)</f>
        <v/>
      </c>
      <c r="C21" s="94" t="e">
        <f t="shared" si="2"/>
        <v>#VALUE!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 t="str">
        <f>IF($B$7+15&gt;$G$4,"",B21+1)</f>
        <v/>
      </c>
      <c r="C22" s="94" t="e">
        <f t="shared" si="2"/>
        <v>#VALUE!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 t="str">
        <f>IF($B$7+16&gt;$G$4,"",B22+1)</f>
        <v/>
      </c>
      <c r="C23" s="94" t="e">
        <f t="shared" si="2"/>
        <v>#VALUE!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 t="str">
        <f>IF($B$7+17&gt;$G$4,"",B23+1)</f>
        <v/>
      </c>
      <c r="C24" s="94" t="e">
        <f t="shared" si="2"/>
        <v>#VALUE!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 t="str">
        <f>IF($B$7+18&gt;$G$4,"",B24+1)</f>
        <v/>
      </c>
      <c r="C25" s="94" t="e">
        <f t="shared" si="2"/>
        <v>#VALUE!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 t="str">
        <f>IF($B$7+19&gt;$G$4,"",B25+1)</f>
        <v/>
      </c>
      <c r="C26" s="94" t="e">
        <f t="shared" si="2"/>
        <v>#VALUE!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 t="str">
        <f>IF($B$7+20&gt;$G$4,"",B26+1)</f>
        <v/>
      </c>
      <c r="C27" s="94" t="e">
        <f t="shared" si="2"/>
        <v>#VALUE!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 t="str">
        <f>IF($B$7+21&gt;$G$4,"",B27+1)</f>
        <v/>
      </c>
      <c r="C28" s="94" t="e">
        <f t="shared" si="2"/>
        <v>#VALUE!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 t="str">
        <f>IF($B$7+22&gt;$G$4,"",B28+1)</f>
        <v/>
      </c>
      <c r="C29" s="94" t="e">
        <f t="shared" si="2"/>
        <v>#VALUE!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 t="str">
        <f>IF($B$7+23&gt;$G$4,"",B29+1)</f>
        <v/>
      </c>
      <c r="C30" s="94" t="e">
        <f t="shared" si="2"/>
        <v>#VALUE!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 t="str">
        <f>IF($B$7+24&gt;$G$4,"",B30+1)</f>
        <v/>
      </c>
      <c r="C31" s="94" t="e">
        <f t="shared" si="2"/>
        <v>#VALUE!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 t="str">
        <f>IF($B$7+25&gt;$G$4,"",B31+1)</f>
        <v/>
      </c>
      <c r="C32" s="94" t="e">
        <f t="shared" si="2"/>
        <v>#VALUE!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 t="str">
        <f>IF($B$7+26&gt;$G$4,"",B32+1)</f>
        <v/>
      </c>
      <c r="C33" s="94" t="e">
        <f t="shared" si="2"/>
        <v>#VALUE!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 t="str">
        <f>IF($B$7+27&gt;$G$4,"",B33+1)</f>
        <v/>
      </c>
      <c r="C34" s="94" t="e">
        <f t="shared" si="2"/>
        <v>#VALUE!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 t="str">
        <f>IF($B$7+28&gt;$G$4,"",B34+1)</f>
        <v/>
      </c>
      <c r="C35" s="94" t="e">
        <f t="shared" si="2"/>
        <v>#VALUE!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 t="str">
        <f>IF($B$7+29&gt;$G$4,"",B35+1)</f>
        <v/>
      </c>
      <c r="C36" s="94" t="e">
        <f t="shared" si="2"/>
        <v>#VALUE!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e">
        <f t="shared" si="2"/>
        <v>#VALUE!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9">
    <mergeCell ref="AA4:AD4"/>
    <mergeCell ref="C3:E3"/>
    <mergeCell ref="G3:I3"/>
    <mergeCell ref="J3:K3"/>
    <mergeCell ref="H4:I4"/>
    <mergeCell ref="Y4:Z4"/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</mergeCells>
  <phoneticPr fontId="2"/>
  <conditionalFormatting sqref="C7:C37">
    <cfRule type="cellIs" dxfId="39" priority="1" stopIfTrue="1" operator="equal">
      <formula>1</formula>
    </cfRule>
    <cfRule type="cellIs" dxfId="38" priority="2" stopIfTrue="1" operator="equal">
      <formula>7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28" workbookViewId="0">
      <selection activeCell="B42" sqref="B42:AA42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/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/>
      <c r="F4" s="95" t="s">
        <v>5</v>
      </c>
      <c r="G4" s="3"/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0</v>
      </c>
      <c r="C7" s="94">
        <f>IF(B7&gt;$G$4,"",WEEKDAY(B7))</f>
        <v>7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 t="str">
        <f>IF($B$7+1&gt;$G$4,"",B7+1)</f>
        <v/>
      </c>
      <c r="C8" s="94" t="e">
        <f t="shared" ref="C8:C37" si="2">IF(B8&gt;$G$4,"",WEEKDAY(B8))</f>
        <v>#VALUE!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 t="str">
        <f>IF($B$7+2&gt;$G$4,"",B8+1)</f>
        <v/>
      </c>
      <c r="C9" s="94" t="e">
        <f t="shared" si="2"/>
        <v>#VALUE!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 t="str">
        <f>IF($B$7+3&gt;$G$4,"",B9+1)</f>
        <v/>
      </c>
      <c r="C10" s="94" t="e">
        <f t="shared" si="2"/>
        <v>#VALUE!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 t="str">
        <f>IF($B$7+4&gt;$G$4,"",B10+1)</f>
        <v/>
      </c>
      <c r="C11" s="94" t="e">
        <f t="shared" si="2"/>
        <v>#VALUE!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 t="str">
        <f>IF($B$7+5&gt;$G$4,"",B11+1)</f>
        <v/>
      </c>
      <c r="C12" s="94" t="e">
        <f t="shared" si="2"/>
        <v>#VALUE!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 t="str">
        <f>IF($B$7+6&gt;$G$4,"",B12+1)</f>
        <v/>
      </c>
      <c r="C13" s="94" t="e">
        <f t="shared" si="2"/>
        <v>#VALUE!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 t="str">
        <f>IF($B$7+7&gt;$G$4,"",B13+1)</f>
        <v/>
      </c>
      <c r="C14" s="94" t="e">
        <f t="shared" si="2"/>
        <v>#VALUE!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 t="str">
        <f>IF($B$7+8&gt;$G$4,"",B14+1)</f>
        <v/>
      </c>
      <c r="C15" s="94" t="e">
        <f t="shared" si="2"/>
        <v>#VALUE!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 t="str">
        <f>IF($B$7+9&gt;$G$4,"",B15+1)</f>
        <v/>
      </c>
      <c r="C16" s="94" t="e">
        <f t="shared" si="2"/>
        <v>#VALUE!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 t="str">
        <f>IF($B$7+10&gt;$G$4,"",B16+1)</f>
        <v/>
      </c>
      <c r="C17" s="94" t="e">
        <f t="shared" si="2"/>
        <v>#VALUE!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 t="str">
        <f>IF($B$7+11&gt;$G$4,"",B17+1)</f>
        <v/>
      </c>
      <c r="C18" s="94" t="e">
        <f t="shared" si="2"/>
        <v>#VALUE!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 t="str">
        <f>IF($B$7+12&gt;$G$4,"",B18+1)</f>
        <v/>
      </c>
      <c r="C19" s="94" t="e">
        <f t="shared" si="2"/>
        <v>#VALUE!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 t="str">
        <f>IF($B$7+13&gt;$G$4,"",B19+1)</f>
        <v/>
      </c>
      <c r="C20" s="94" t="e">
        <f t="shared" si="2"/>
        <v>#VALUE!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 t="str">
        <f>IF($B$7+14&gt;$G$4,"",B20+1)</f>
        <v/>
      </c>
      <c r="C21" s="94" t="e">
        <f t="shared" si="2"/>
        <v>#VALUE!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 t="str">
        <f>IF($B$7+15&gt;$G$4,"",B21+1)</f>
        <v/>
      </c>
      <c r="C22" s="94" t="e">
        <f t="shared" si="2"/>
        <v>#VALUE!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 t="str">
        <f>IF($B$7+16&gt;$G$4,"",B22+1)</f>
        <v/>
      </c>
      <c r="C23" s="94" t="e">
        <f t="shared" si="2"/>
        <v>#VALUE!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 t="str">
        <f>IF($B$7+17&gt;$G$4,"",B23+1)</f>
        <v/>
      </c>
      <c r="C24" s="94" t="e">
        <f t="shared" si="2"/>
        <v>#VALUE!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 t="str">
        <f>IF($B$7+18&gt;$G$4,"",B24+1)</f>
        <v/>
      </c>
      <c r="C25" s="94" t="e">
        <f t="shared" si="2"/>
        <v>#VALUE!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 t="str">
        <f>IF($B$7+19&gt;$G$4,"",B25+1)</f>
        <v/>
      </c>
      <c r="C26" s="94" t="e">
        <f t="shared" si="2"/>
        <v>#VALUE!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 t="str">
        <f>IF($B$7+20&gt;$G$4,"",B26+1)</f>
        <v/>
      </c>
      <c r="C27" s="94" t="e">
        <f t="shared" si="2"/>
        <v>#VALUE!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 t="str">
        <f>IF($B$7+21&gt;$G$4,"",B27+1)</f>
        <v/>
      </c>
      <c r="C28" s="94" t="e">
        <f t="shared" si="2"/>
        <v>#VALUE!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 t="str">
        <f>IF($B$7+22&gt;$G$4,"",B28+1)</f>
        <v/>
      </c>
      <c r="C29" s="94" t="e">
        <f t="shared" si="2"/>
        <v>#VALUE!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 t="str">
        <f>IF($B$7+23&gt;$G$4,"",B29+1)</f>
        <v/>
      </c>
      <c r="C30" s="94" t="e">
        <f t="shared" si="2"/>
        <v>#VALUE!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 t="str">
        <f>IF($B$7+24&gt;$G$4,"",B30+1)</f>
        <v/>
      </c>
      <c r="C31" s="94" t="e">
        <f t="shared" si="2"/>
        <v>#VALUE!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 t="str">
        <f>IF($B$7+25&gt;$G$4,"",B31+1)</f>
        <v/>
      </c>
      <c r="C32" s="94" t="e">
        <f t="shared" si="2"/>
        <v>#VALUE!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 t="str">
        <f>IF($B$7+26&gt;$G$4,"",B32+1)</f>
        <v/>
      </c>
      <c r="C33" s="94" t="e">
        <f t="shared" si="2"/>
        <v>#VALUE!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 t="str">
        <f>IF($B$7+27&gt;$G$4,"",B33+1)</f>
        <v/>
      </c>
      <c r="C34" s="94" t="e">
        <f t="shared" si="2"/>
        <v>#VALUE!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 t="str">
        <f>IF($B$7+28&gt;$G$4,"",B34+1)</f>
        <v/>
      </c>
      <c r="C35" s="94" t="e">
        <f t="shared" si="2"/>
        <v>#VALUE!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 t="str">
        <f>IF($B$7+29&gt;$G$4,"",B35+1)</f>
        <v/>
      </c>
      <c r="C36" s="94" t="e">
        <f t="shared" si="2"/>
        <v>#VALUE!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e">
        <f t="shared" si="2"/>
        <v>#VALUE!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8">
    <mergeCell ref="C3:E3"/>
    <mergeCell ref="J3:K3"/>
    <mergeCell ref="H4:I4"/>
    <mergeCell ref="Y4:Z4"/>
    <mergeCell ref="AA4:AD4"/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</mergeCells>
  <phoneticPr fontId="2"/>
  <conditionalFormatting sqref="C7:C37">
    <cfRule type="cellIs" dxfId="37" priority="1" stopIfTrue="1" operator="equal">
      <formula>1</formula>
    </cfRule>
    <cfRule type="cellIs" dxfId="36" priority="2" stopIfTrue="1" operator="equal">
      <formula>7</formula>
    </cfRule>
  </conditionalFormatting>
  <pageMargins left="0.7" right="0.7" top="0.75" bottom="0.75" header="0.3" footer="0.3"/>
  <pageSetup paperSize="1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topLeftCell="A28" workbookViewId="0">
      <selection activeCell="B41" sqref="B41:S45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/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/>
      <c r="F4" s="95" t="s">
        <v>5</v>
      </c>
      <c r="G4" s="3"/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0</v>
      </c>
      <c r="C7" s="94">
        <f>IF(B7&gt;$G$4,"",WEEKDAY(B7))</f>
        <v>7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 t="str">
        <f>IF($B$7+1&gt;$G$4,"",B7+1)</f>
        <v/>
      </c>
      <c r="C8" s="94" t="e">
        <f t="shared" ref="C8:C37" si="2">IF(B8&gt;$G$4,"",WEEKDAY(B8))</f>
        <v>#VALUE!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 t="str">
        <f>IF($B$7+2&gt;$G$4,"",B8+1)</f>
        <v/>
      </c>
      <c r="C9" s="94" t="e">
        <f t="shared" si="2"/>
        <v>#VALUE!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 t="str">
        <f>IF($B$7+3&gt;$G$4,"",B9+1)</f>
        <v/>
      </c>
      <c r="C10" s="94" t="e">
        <f t="shared" si="2"/>
        <v>#VALUE!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 t="str">
        <f>IF($B$7+4&gt;$G$4,"",B10+1)</f>
        <v/>
      </c>
      <c r="C11" s="94" t="e">
        <f t="shared" si="2"/>
        <v>#VALUE!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 t="str">
        <f>IF($B$7+5&gt;$G$4,"",B11+1)</f>
        <v/>
      </c>
      <c r="C12" s="94" t="e">
        <f t="shared" si="2"/>
        <v>#VALUE!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 t="str">
        <f>IF($B$7+6&gt;$G$4,"",B12+1)</f>
        <v/>
      </c>
      <c r="C13" s="94" t="e">
        <f t="shared" si="2"/>
        <v>#VALUE!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 t="str">
        <f>IF($B$7+7&gt;$G$4,"",B13+1)</f>
        <v/>
      </c>
      <c r="C14" s="94" t="e">
        <f t="shared" si="2"/>
        <v>#VALUE!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 t="str">
        <f>IF($B$7+8&gt;$G$4,"",B14+1)</f>
        <v/>
      </c>
      <c r="C15" s="94" t="e">
        <f t="shared" si="2"/>
        <v>#VALUE!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 t="str">
        <f>IF($B$7+9&gt;$G$4,"",B15+1)</f>
        <v/>
      </c>
      <c r="C16" s="94" t="e">
        <f t="shared" si="2"/>
        <v>#VALUE!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 t="str">
        <f>IF($B$7+10&gt;$G$4,"",B16+1)</f>
        <v/>
      </c>
      <c r="C17" s="94" t="e">
        <f t="shared" si="2"/>
        <v>#VALUE!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 t="str">
        <f>IF($B$7+11&gt;$G$4,"",B17+1)</f>
        <v/>
      </c>
      <c r="C18" s="94" t="e">
        <f t="shared" si="2"/>
        <v>#VALUE!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 t="str">
        <f>IF($B$7+12&gt;$G$4,"",B18+1)</f>
        <v/>
      </c>
      <c r="C19" s="94" t="e">
        <f t="shared" si="2"/>
        <v>#VALUE!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 t="str">
        <f>IF($B$7+13&gt;$G$4,"",B19+1)</f>
        <v/>
      </c>
      <c r="C20" s="94" t="e">
        <f t="shared" si="2"/>
        <v>#VALUE!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 t="str">
        <f>IF($B$7+14&gt;$G$4,"",B20+1)</f>
        <v/>
      </c>
      <c r="C21" s="94" t="e">
        <f t="shared" si="2"/>
        <v>#VALUE!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 t="str">
        <f>IF($B$7+15&gt;$G$4,"",B21+1)</f>
        <v/>
      </c>
      <c r="C22" s="94" t="e">
        <f t="shared" si="2"/>
        <v>#VALUE!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 t="str">
        <f>IF($B$7+16&gt;$G$4,"",B22+1)</f>
        <v/>
      </c>
      <c r="C23" s="94" t="e">
        <f t="shared" si="2"/>
        <v>#VALUE!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 t="str">
        <f>IF($B$7+17&gt;$G$4,"",B23+1)</f>
        <v/>
      </c>
      <c r="C24" s="94" t="e">
        <f t="shared" si="2"/>
        <v>#VALUE!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 t="str">
        <f>IF($B$7+18&gt;$G$4,"",B24+1)</f>
        <v/>
      </c>
      <c r="C25" s="94" t="e">
        <f t="shared" si="2"/>
        <v>#VALUE!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 t="str">
        <f>IF($B$7+19&gt;$G$4,"",B25+1)</f>
        <v/>
      </c>
      <c r="C26" s="94" t="e">
        <f t="shared" si="2"/>
        <v>#VALUE!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 t="str">
        <f>IF($B$7+20&gt;$G$4,"",B26+1)</f>
        <v/>
      </c>
      <c r="C27" s="94" t="e">
        <f t="shared" si="2"/>
        <v>#VALUE!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 t="str">
        <f>IF($B$7+21&gt;$G$4,"",B27+1)</f>
        <v/>
      </c>
      <c r="C28" s="94" t="e">
        <f t="shared" si="2"/>
        <v>#VALUE!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 t="str">
        <f>IF($B$7+22&gt;$G$4,"",B28+1)</f>
        <v/>
      </c>
      <c r="C29" s="94" t="e">
        <f t="shared" si="2"/>
        <v>#VALUE!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 t="str">
        <f>IF($B$7+23&gt;$G$4,"",B29+1)</f>
        <v/>
      </c>
      <c r="C30" s="94" t="e">
        <f t="shared" si="2"/>
        <v>#VALUE!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 t="str">
        <f>IF($B$7+24&gt;$G$4,"",B30+1)</f>
        <v/>
      </c>
      <c r="C31" s="94" t="e">
        <f t="shared" si="2"/>
        <v>#VALUE!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 t="str">
        <f>IF($B$7+25&gt;$G$4,"",B31+1)</f>
        <v/>
      </c>
      <c r="C32" s="94" t="e">
        <f t="shared" si="2"/>
        <v>#VALUE!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 t="str">
        <f>IF($B$7+26&gt;$G$4,"",B32+1)</f>
        <v/>
      </c>
      <c r="C33" s="94" t="e">
        <f t="shared" si="2"/>
        <v>#VALUE!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 t="str">
        <f>IF($B$7+27&gt;$G$4,"",B33+1)</f>
        <v/>
      </c>
      <c r="C34" s="94" t="e">
        <f t="shared" si="2"/>
        <v>#VALUE!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 t="str">
        <f>IF($B$7+28&gt;$G$4,"",B34+1)</f>
        <v/>
      </c>
      <c r="C35" s="94" t="e">
        <f t="shared" si="2"/>
        <v>#VALUE!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 t="str">
        <f>IF($B$7+29&gt;$G$4,"",B35+1)</f>
        <v/>
      </c>
      <c r="C36" s="94" t="e">
        <f t="shared" si="2"/>
        <v>#VALUE!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e">
        <f t="shared" si="2"/>
        <v>#VALUE!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  <row r="41" spans="2:30">
      <c r="B41" s="197"/>
      <c r="C41" s="197"/>
      <c r="D41" s="197"/>
      <c r="E41" s="197"/>
      <c r="F41" s="197"/>
      <c r="G41" s="197"/>
      <c r="H41" s="197"/>
      <c r="I41" s="197"/>
      <c r="J41" s="197"/>
      <c r="K41" s="197"/>
    </row>
    <row r="43" spans="2:30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</row>
  </sheetData>
  <mergeCells count="20">
    <mergeCell ref="C3:E3"/>
    <mergeCell ref="AC5:AD5"/>
    <mergeCell ref="AC39:AD39"/>
    <mergeCell ref="D5:E5"/>
    <mergeCell ref="F5:G5"/>
    <mergeCell ref="H5:I5"/>
    <mergeCell ref="J5:K5"/>
    <mergeCell ref="Y5:Z5"/>
    <mergeCell ref="Y39:Z39"/>
    <mergeCell ref="AA39:AB39"/>
    <mergeCell ref="J3:K3"/>
    <mergeCell ref="H4:I4"/>
    <mergeCell ref="Y4:Z4"/>
    <mergeCell ref="AA4:AD4"/>
    <mergeCell ref="AA5:AB5"/>
    <mergeCell ref="B41:K41"/>
    <mergeCell ref="S40:T40"/>
    <mergeCell ref="B38:K38"/>
    <mergeCell ref="S39:T39"/>
    <mergeCell ref="B43:S43"/>
  </mergeCells>
  <phoneticPr fontId="2"/>
  <conditionalFormatting sqref="C7:C37">
    <cfRule type="cellIs" dxfId="35" priority="1" stopIfTrue="1" operator="equal">
      <formula>1</formula>
    </cfRule>
    <cfRule type="cellIs" dxfId="34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2"/>
  <sheetViews>
    <sheetView showGridLines="0" topLeftCell="A31" workbookViewId="0">
      <selection activeCell="B42" sqref="B42:AC42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/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/>
      <c r="F4" s="95" t="s">
        <v>5</v>
      </c>
      <c r="G4" s="3"/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0</v>
      </c>
      <c r="C7" s="94">
        <f>IF(B7&gt;$G$4,"",WEEKDAY(B7))</f>
        <v>7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 t="str">
        <f>IF($B$7+1&gt;$G$4,"",B7+1)</f>
        <v/>
      </c>
      <c r="C8" s="94" t="e">
        <f t="shared" ref="C8:C37" si="2">IF(B8&gt;$G$4,"",WEEKDAY(B8))</f>
        <v>#VALUE!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 t="str">
        <f>IF($B$7+2&gt;$G$4,"",B8+1)</f>
        <v/>
      </c>
      <c r="C9" s="94" t="e">
        <f t="shared" si="2"/>
        <v>#VALUE!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 t="str">
        <f>IF($B$7+3&gt;$G$4,"",B9+1)</f>
        <v/>
      </c>
      <c r="C10" s="94" t="e">
        <f t="shared" si="2"/>
        <v>#VALUE!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 t="str">
        <f>IF($B$7+4&gt;$G$4,"",B10+1)</f>
        <v/>
      </c>
      <c r="C11" s="94" t="e">
        <f t="shared" si="2"/>
        <v>#VALUE!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 t="str">
        <f>IF($B$7+5&gt;$G$4,"",B11+1)</f>
        <v/>
      </c>
      <c r="C12" s="94" t="e">
        <f t="shared" si="2"/>
        <v>#VALUE!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 t="str">
        <f>IF($B$7+6&gt;$G$4,"",B12+1)</f>
        <v/>
      </c>
      <c r="C13" s="94" t="e">
        <f t="shared" si="2"/>
        <v>#VALUE!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 t="str">
        <f>IF($B$7+7&gt;$G$4,"",B13+1)</f>
        <v/>
      </c>
      <c r="C14" s="94" t="e">
        <f t="shared" si="2"/>
        <v>#VALUE!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 t="str">
        <f>IF($B$7+8&gt;$G$4,"",B14+1)</f>
        <v/>
      </c>
      <c r="C15" s="94" t="e">
        <f t="shared" si="2"/>
        <v>#VALUE!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 t="str">
        <f>IF($B$7+9&gt;$G$4,"",B15+1)</f>
        <v/>
      </c>
      <c r="C16" s="94" t="e">
        <f t="shared" si="2"/>
        <v>#VALUE!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 t="str">
        <f>IF($B$7+10&gt;$G$4,"",B16+1)</f>
        <v/>
      </c>
      <c r="C17" s="94" t="e">
        <f t="shared" si="2"/>
        <v>#VALUE!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 t="str">
        <f>IF($B$7+11&gt;$G$4,"",B17+1)</f>
        <v/>
      </c>
      <c r="C18" s="94" t="e">
        <f t="shared" si="2"/>
        <v>#VALUE!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 t="str">
        <f>IF($B$7+12&gt;$G$4,"",B18+1)</f>
        <v/>
      </c>
      <c r="C19" s="94" t="e">
        <f t="shared" si="2"/>
        <v>#VALUE!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 t="str">
        <f>IF($B$7+13&gt;$G$4,"",B19+1)</f>
        <v/>
      </c>
      <c r="C20" s="94" t="e">
        <f t="shared" si="2"/>
        <v>#VALUE!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 t="str">
        <f>IF($B$7+14&gt;$G$4,"",B20+1)</f>
        <v/>
      </c>
      <c r="C21" s="94" t="e">
        <f t="shared" si="2"/>
        <v>#VALUE!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 t="str">
        <f>IF($B$7+15&gt;$G$4,"",B21+1)</f>
        <v/>
      </c>
      <c r="C22" s="94" t="e">
        <f t="shared" si="2"/>
        <v>#VALUE!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 t="str">
        <f>IF($B$7+16&gt;$G$4,"",B22+1)</f>
        <v/>
      </c>
      <c r="C23" s="94" t="e">
        <f t="shared" si="2"/>
        <v>#VALUE!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 t="str">
        <f>IF($B$7+17&gt;$G$4,"",B23+1)</f>
        <v/>
      </c>
      <c r="C24" s="94" t="e">
        <f t="shared" si="2"/>
        <v>#VALUE!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 t="str">
        <f>IF($B$7+18&gt;$G$4,"",B24+1)</f>
        <v/>
      </c>
      <c r="C25" s="94" t="e">
        <f t="shared" si="2"/>
        <v>#VALUE!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 t="str">
        <f>IF($B$7+19&gt;$G$4,"",B25+1)</f>
        <v/>
      </c>
      <c r="C26" s="94" t="e">
        <f t="shared" si="2"/>
        <v>#VALUE!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 t="str">
        <f>IF($B$7+20&gt;$G$4,"",B26+1)</f>
        <v/>
      </c>
      <c r="C27" s="94" t="e">
        <f t="shared" si="2"/>
        <v>#VALUE!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 t="str">
        <f>IF($B$7+21&gt;$G$4,"",B27+1)</f>
        <v/>
      </c>
      <c r="C28" s="94" t="e">
        <f t="shared" si="2"/>
        <v>#VALUE!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 t="str">
        <f>IF($B$7+22&gt;$G$4,"",B28+1)</f>
        <v/>
      </c>
      <c r="C29" s="94" t="e">
        <f t="shared" si="2"/>
        <v>#VALUE!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 t="str">
        <f>IF($B$7+23&gt;$G$4,"",B29+1)</f>
        <v/>
      </c>
      <c r="C30" s="94" t="e">
        <f t="shared" si="2"/>
        <v>#VALUE!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 t="str">
        <f>IF($B$7+24&gt;$G$4,"",B30+1)</f>
        <v/>
      </c>
      <c r="C31" s="94" t="e">
        <f t="shared" si="2"/>
        <v>#VALUE!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 t="str">
        <f>IF($B$7+25&gt;$G$4,"",B31+1)</f>
        <v/>
      </c>
      <c r="C32" s="94" t="e">
        <f t="shared" si="2"/>
        <v>#VALUE!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 t="str">
        <f>IF($B$7+26&gt;$G$4,"",B32+1)</f>
        <v/>
      </c>
      <c r="C33" s="94" t="e">
        <f t="shared" si="2"/>
        <v>#VALUE!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 t="str">
        <f>IF($B$7+27&gt;$G$4,"",B33+1)</f>
        <v/>
      </c>
      <c r="C34" s="94" t="e">
        <f t="shared" si="2"/>
        <v>#VALUE!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 t="str">
        <f>IF($B$7+28&gt;$G$4,"",B34+1)</f>
        <v/>
      </c>
      <c r="C35" s="94" t="e">
        <f t="shared" si="2"/>
        <v>#VALUE!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 t="str">
        <f>IF($B$7+29&gt;$G$4,"",B35+1)</f>
        <v/>
      </c>
      <c r="C36" s="94" t="e">
        <f t="shared" si="2"/>
        <v>#VALUE!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e">
        <f t="shared" si="2"/>
        <v>#VALUE!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  <row r="42" spans="2:30"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</row>
  </sheetData>
  <mergeCells count="19">
    <mergeCell ref="J3:K3"/>
    <mergeCell ref="H4:I4"/>
    <mergeCell ref="AC5:AD5"/>
    <mergeCell ref="B38:K38"/>
    <mergeCell ref="S39:T39"/>
    <mergeCell ref="Y5:Z5"/>
    <mergeCell ref="AA5:AB5"/>
    <mergeCell ref="C3:E3"/>
    <mergeCell ref="Y4:Z4"/>
    <mergeCell ref="AA4:AD4"/>
    <mergeCell ref="Y39:Z39"/>
    <mergeCell ref="AA39:AB39"/>
    <mergeCell ref="AC39:AD39"/>
    <mergeCell ref="B42:AC42"/>
    <mergeCell ref="S40:T40"/>
    <mergeCell ref="D5:E5"/>
    <mergeCell ref="F5:G5"/>
    <mergeCell ref="H5:I5"/>
    <mergeCell ref="J5:K5"/>
  </mergeCells>
  <phoneticPr fontId="2"/>
  <conditionalFormatting sqref="C7:C37">
    <cfRule type="cellIs" dxfId="33" priority="1" stopIfTrue="1" operator="equal">
      <formula>1</formula>
    </cfRule>
    <cfRule type="cellIs" dxfId="32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37" workbookViewId="0">
      <selection activeCell="H16" sqref="H16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/>
      <c r="F4" s="95" t="s">
        <v>5</v>
      </c>
      <c r="G4" s="3"/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0</v>
      </c>
      <c r="C7" s="94">
        <f>IF(B7&gt;$G$4,"",WEEKDAY(B7))</f>
        <v>7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 t="str">
        <f>IF($B$7+1&gt;$G$4,"",B7+1)</f>
        <v/>
      </c>
      <c r="C8" s="94" t="e">
        <f t="shared" ref="C8:C37" si="2">IF(B8&gt;$G$4,"",WEEKDAY(B8))</f>
        <v>#VALUE!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 t="str">
        <f>IF($B$7+2&gt;$G$4,"",B8+1)</f>
        <v/>
      </c>
      <c r="C9" s="94" t="e">
        <f t="shared" si="2"/>
        <v>#VALUE!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 t="str">
        <f>IF($B$7+3&gt;$G$4,"",B9+1)</f>
        <v/>
      </c>
      <c r="C10" s="94" t="e">
        <f t="shared" si="2"/>
        <v>#VALUE!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 t="str">
        <f>IF($B$7+4&gt;$G$4,"",B10+1)</f>
        <v/>
      </c>
      <c r="C11" s="94" t="e">
        <f t="shared" si="2"/>
        <v>#VALUE!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 t="str">
        <f>IF($B$7+5&gt;$G$4,"",B11+1)</f>
        <v/>
      </c>
      <c r="C12" s="94" t="e">
        <f t="shared" si="2"/>
        <v>#VALUE!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 t="str">
        <f>IF($B$7+6&gt;$G$4,"",B12+1)</f>
        <v/>
      </c>
      <c r="C13" s="94" t="e">
        <f t="shared" si="2"/>
        <v>#VALUE!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 t="str">
        <f>IF($B$7+7&gt;$G$4,"",B13+1)</f>
        <v/>
      </c>
      <c r="C14" s="94" t="e">
        <f t="shared" si="2"/>
        <v>#VALUE!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 t="str">
        <f>IF($B$7+8&gt;$G$4,"",B14+1)</f>
        <v/>
      </c>
      <c r="C15" s="94" t="e">
        <f t="shared" si="2"/>
        <v>#VALUE!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 t="str">
        <f>IF($B$7+9&gt;$G$4,"",B15+1)</f>
        <v/>
      </c>
      <c r="C16" s="94" t="e">
        <f t="shared" si="2"/>
        <v>#VALUE!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 t="str">
        <f>IF($B$7+10&gt;$G$4,"",B16+1)</f>
        <v/>
      </c>
      <c r="C17" s="94" t="e">
        <f t="shared" si="2"/>
        <v>#VALUE!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 t="str">
        <f>IF($B$7+11&gt;$G$4,"",B17+1)</f>
        <v/>
      </c>
      <c r="C18" s="94" t="e">
        <f t="shared" si="2"/>
        <v>#VALUE!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 t="str">
        <f>IF($B$7+12&gt;$G$4,"",B18+1)</f>
        <v/>
      </c>
      <c r="C19" s="94" t="e">
        <f t="shared" si="2"/>
        <v>#VALUE!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 t="str">
        <f>IF($B$7+13&gt;$G$4,"",B19+1)</f>
        <v/>
      </c>
      <c r="C20" s="94" t="e">
        <f t="shared" si="2"/>
        <v>#VALUE!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 t="str">
        <f>IF($B$7+14&gt;$G$4,"",B20+1)</f>
        <v/>
      </c>
      <c r="C21" s="94" t="e">
        <f t="shared" si="2"/>
        <v>#VALUE!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 t="str">
        <f>IF($B$7+15&gt;$G$4,"",B21+1)</f>
        <v/>
      </c>
      <c r="C22" s="94" t="e">
        <f t="shared" si="2"/>
        <v>#VALUE!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 t="str">
        <f>IF($B$7+16&gt;$G$4,"",B22+1)</f>
        <v/>
      </c>
      <c r="C23" s="94" t="e">
        <f t="shared" si="2"/>
        <v>#VALUE!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 t="str">
        <f>IF($B$7+17&gt;$G$4,"",B23+1)</f>
        <v/>
      </c>
      <c r="C24" s="94" t="e">
        <f t="shared" si="2"/>
        <v>#VALUE!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 t="str">
        <f>IF($B$7+18&gt;$G$4,"",B24+1)</f>
        <v/>
      </c>
      <c r="C25" s="94" t="e">
        <f t="shared" si="2"/>
        <v>#VALUE!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 t="str">
        <f>IF($B$7+19&gt;$G$4,"",B25+1)</f>
        <v/>
      </c>
      <c r="C26" s="94" t="e">
        <f t="shared" si="2"/>
        <v>#VALUE!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 t="str">
        <f>IF($B$7+20&gt;$G$4,"",B26+1)</f>
        <v/>
      </c>
      <c r="C27" s="94" t="e">
        <f t="shared" si="2"/>
        <v>#VALUE!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 t="str">
        <f>IF($B$7+21&gt;$G$4,"",B27+1)</f>
        <v/>
      </c>
      <c r="C28" s="94" t="e">
        <f t="shared" si="2"/>
        <v>#VALUE!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 t="str">
        <f>IF($B$7+22&gt;$G$4,"",B28+1)</f>
        <v/>
      </c>
      <c r="C29" s="94" t="e">
        <f t="shared" si="2"/>
        <v>#VALUE!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 t="str">
        <f>IF($B$7+23&gt;$G$4,"",B29+1)</f>
        <v/>
      </c>
      <c r="C30" s="94" t="e">
        <f t="shared" si="2"/>
        <v>#VALUE!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 t="str">
        <f>IF($B$7+24&gt;$G$4,"",B30+1)</f>
        <v/>
      </c>
      <c r="C31" s="94" t="e">
        <f t="shared" si="2"/>
        <v>#VALUE!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 t="str">
        <f>IF($B$7+25&gt;$G$4,"",B31+1)</f>
        <v/>
      </c>
      <c r="C32" s="94" t="e">
        <f t="shared" si="2"/>
        <v>#VALUE!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 t="str">
        <f>IF($B$7+26&gt;$G$4,"",B32+1)</f>
        <v/>
      </c>
      <c r="C33" s="94" t="e">
        <f t="shared" si="2"/>
        <v>#VALUE!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 t="str">
        <f>IF($B$7+27&gt;$G$4,"",B33+1)</f>
        <v/>
      </c>
      <c r="C34" s="94" t="e">
        <f t="shared" si="2"/>
        <v>#VALUE!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 t="str">
        <f>IF($B$7+28&gt;$G$4,"",B34+1)</f>
        <v/>
      </c>
      <c r="C35" s="94" t="e">
        <f t="shared" si="2"/>
        <v>#VALUE!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 t="str">
        <f>IF($B$7+29&gt;$G$4,"",B35+1)</f>
        <v/>
      </c>
      <c r="C36" s="94" t="e">
        <f t="shared" si="2"/>
        <v>#VALUE!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e">
        <f t="shared" si="2"/>
        <v>#VALUE!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31" priority="1" stopIfTrue="1" operator="equal">
      <formula>1</formula>
    </cfRule>
    <cfRule type="cellIs" dxfId="30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31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29" priority="1" stopIfTrue="1" operator="equal">
      <formula>1</formula>
    </cfRule>
    <cfRule type="cellIs" dxfId="28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31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27" priority="1" stopIfTrue="1" operator="equal">
      <formula>1</formula>
    </cfRule>
    <cfRule type="cellIs" dxfId="26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22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5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25" priority="1" stopIfTrue="1" operator="equal">
      <formula>1</formula>
    </cfRule>
    <cfRule type="cellIs" dxfId="24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7"/>
  <sheetViews>
    <sheetView showGridLines="0" workbookViewId="0">
      <selection activeCell="D17" sqref="D17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81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18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44378</v>
      </c>
      <c r="F4" s="95" t="s">
        <v>5</v>
      </c>
      <c r="G4" s="3">
        <v>44408</v>
      </c>
      <c r="H4" s="205" t="s">
        <v>38</v>
      </c>
      <c r="I4" s="206"/>
      <c r="J4" s="111">
        <f>S38</f>
        <v>108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35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44378</v>
      </c>
      <c r="C7" s="94">
        <f>IF(B7&gt;$G$4,"",WEEKDAY(B7))</f>
        <v>5</v>
      </c>
      <c r="D7" s="10">
        <v>9</v>
      </c>
      <c r="E7" s="104">
        <v>30</v>
      </c>
      <c r="F7" s="10">
        <v>12</v>
      </c>
      <c r="G7" s="104">
        <v>0</v>
      </c>
      <c r="H7" s="10">
        <v>13</v>
      </c>
      <c r="I7" s="104">
        <v>0</v>
      </c>
      <c r="J7" s="10">
        <v>16</v>
      </c>
      <c r="K7" s="104">
        <v>35</v>
      </c>
      <c r="L7" s="24">
        <f>D7*60+E7</f>
        <v>570</v>
      </c>
      <c r="M7" s="24">
        <f>F7*60+G7</f>
        <v>720</v>
      </c>
      <c r="N7" s="24">
        <f>H7*60+I7</f>
        <v>780</v>
      </c>
      <c r="O7" s="12">
        <f>J7*60+K7</f>
        <v>995</v>
      </c>
      <c r="P7" s="13">
        <f>O7-L7</f>
        <v>425</v>
      </c>
      <c r="Q7" s="14">
        <f>N7-M7</f>
        <v>60</v>
      </c>
      <c r="R7" s="11">
        <f>P7-Q7</f>
        <v>365</v>
      </c>
      <c r="S7" s="13">
        <f t="shared" ref="S7:S37" si="0">IF(B7="",0,ROUNDDOWN(R7/60,0))</f>
        <v>6</v>
      </c>
      <c r="T7" s="11">
        <f t="shared" ref="T7:T37" si="1">IF(B7="",0,R7-(S7*60))</f>
        <v>5</v>
      </c>
      <c r="U7" s="12">
        <f>IF(R7&lt;=$V$5,R7,$V$5)</f>
        <v>365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6</v>
      </c>
      <c r="Z7" s="97">
        <f>U7-Y7*60</f>
        <v>5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44379</v>
      </c>
      <c r="C8" s="94">
        <f t="shared" ref="C8:C37" si="2">IF(B8&gt;$G$4,"",WEEKDAY(B8))</f>
        <v>6</v>
      </c>
      <c r="D8" s="15">
        <v>9</v>
      </c>
      <c r="E8" s="105">
        <v>30</v>
      </c>
      <c r="F8" s="15">
        <v>12</v>
      </c>
      <c r="G8" s="105">
        <v>0</v>
      </c>
      <c r="H8" s="15">
        <v>13</v>
      </c>
      <c r="I8" s="105">
        <v>0</v>
      </c>
      <c r="J8" s="15">
        <v>16</v>
      </c>
      <c r="K8" s="105">
        <v>35</v>
      </c>
      <c r="L8" s="24">
        <f t="shared" ref="L8:L37" si="3">D8*60+E8</f>
        <v>570</v>
      </c>
      <c r="M8" s="24">
        <f t="shared" ref="M8:M37" si="4">F8*60+G8</f>
        <v>720</v>
      </c>
      <c r="N8" s="24">
        <f t="shared" ref="N8:N37" si="5">H8*60+I8</f>
        <v>780</v>
      </c>
      <c r="O8" s="12">
        <f t="shared" ref="O8:O37" si="6">J8*60+K8</f>
        <v>995</v>
      </c>
      <c r="P8" s="13">
        <f t="shared" ref="P8:P37" si="7">O8-L8</f>
        <v>425</v>
      </c>
      <c r="Q8" s="14">
        <f t="shared" ref="Q8:Q37" si="8">N8-M8</f>
        <v>60</v>
      </c>
      <c r="R8" s="11">
        <f t="shared" ref="R8:R37" si="9">P8-Q8</f>
        <v>365</v>
      </c>
      <c r="S8" s="13">
        <f t="shared" si="0"/>
        <v>6</v>
      </c>
      <c r="T8" s="11">
        <f t="shared" si="1"/>
        <v>5</v>
      </c>
      <c r="U8" s="12">
        <f t="shared" ref="U8:U37" si="10">IF(R8&lt;=$V$5,R8,$V$5)</f>
        <v>365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6</v>
      </c>
      <c r="Z8" s="81">
        <f t="shared" ref="Z8:Z37" si="15">U8-Y8*60</f>
        <v>5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44380</v>
      </c>
      <c r="C9" s="94">
        <f t="shared" si="2"/>
        <v>7</v>
      </c>
      <c r="D9" s="15">
        <v>9</v>
      </c>
      <c r="E9" s="105">
        <v>30</v>
      </c>
      <c r="F9" s="15">
        <v>12</v>
      </c>
      <c r="G9" s="105">
        <v>0</v>
      </c>
      <c r="H9" s="15">
        <v>13</v>
      </c>
      <c r="I9" s="105">
        <v>0</v>
      </c>
      <c r="J9" s="15">
        <v>16</v>
      </c>
      <c r="K9" s="105">
        <v>30</v>
      </c>
      <c r="L9" s="24">
        <f t="shared" si="3"/>
        <v>570</v>
      </c>
      <c r="M9" s="24">
        <f t="shared" si="4"/>
        <v>720</v>
      </c>
      <c r="N9" s="24">
        <f t="shared" si="5"/>
        <v>780</v>
      </c>
      <c r="O9" s="12">
        <f t="shared" si="6"/>
        <v>990</v>
      </c>
      <c r="P9" s="13">
        <f t="shared" si="7"/>
        <v>420</v>
      </c>
      <c r="Q9" s="14">
        <f t="shared" si="8"/>
        <v>60</v>
      </c>
      <c r="R9" s="11">
        <f t="shared" si="9"/>
        <v>360</v>
      </c>
      <c r="S9" s="13">
        <f t="shared" si="0"/>
        <v>6</v>
      </c>
      <c r="T9" s="11">
        <f t="shared" si="1"/>
        <v>0</v>
      </c>
      <c r="U9" s="12">
        <f t="shared" si="10"/>
        <v>360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6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44381</v>
      </c>
      <c r="C10" s="94">
        <f t="shared" si="2"/>
        <v>1</v>
      </c>
      <c r="D10" s="172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44382</v>
      </c>
      <c r="C11" s="94">
        <f t="shared" si="2"/>
        <v>2</v>
      </c>
      <c r="D11" s="15">
        <v>9</v>
      </c>
      <c r="E11" s="105">
        <v>30</v>
      </c>
      <c r="F11" s="15">
        <v>12</v>
      </c>
      <c r="G11" s="105">
        <v>0</v>
      </c>
      <c r="H11" s="15">
        <v>13</v>
      </c>
      <c r="I11" s="105">
        <v>0</v>
      </c>
      <c r="J11" s="15">
        <v>16</v>
      </c>
      <c r="K11" s="105">
        <v>33</v>
      </c>
      <c r="L11" s="24">
        <f t="shared" si="3"/>
        <v>570</v>
      </c>
      <c r="M11" s="24">
        <f t="shared" si="4"/>
        <v>720</v>
      </c>
      <c r="N11" s="24">
        <f t="shared" si="5"/>
        <v>780</v>
      </c>
      <c r="O11" s="12">
        <f t="shared" si="6"/>
        <v>993</v>
      </c>
      <c r="P11" s="13">
        <f t="shared" si="7"/>
        <v>423</v>
      </c>
      <c r="Q11" s="14">
        <f t="shared" si="8"/>
        <v>60</v>
      </c>
      <c r="R11" s="11">
        <f t="shared" si="9"/>
        <v>363</v>
      </c>
      <c r="S11" s="13">
        <f t="shared" si="0"/>
        <v>6</v>
      </c>
      <c r="T11" s="11">
        <f t="shared" si="1"/>
        <v>3</v>
      </c>
      <c r="U11" s="12">
        <f t="shared" si="10"/>
        <v>363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6</v>
      </c>
      <c r="Z11" s="81">
        <f t="shared" si="15"/>
        <v>3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44383</v>
      </c>
      <c r="C12" s="94">
        <f t="shared" si="2"/>
        <v>3</v>
      </c>
      <c r="D12" s="15">
        <v>9</v>
      </c>
      <c r="E12" s="105">
        <v>30</v>
      </c>
      <c r="F12" s="15">
        <v>12</v>
      </c>
      <c r="G12" s="105">
        <v>0</v>
      </c>
      <c r="H12" s="15">
        <v>13</v>
      </c>
      <c r="I12" s="105">
        <v>0</v>
      </c>
      <c r="J12" s="15">
        <v>16</v>
      </c>
      <c r="K12" s="105">
        <v>33</v>
      </c>
      <c r="L12" s="24">
        <f t="shared" si="3"/>
        <v>570</v>
      </c>
      <c r="M12" s="24">
        <f t="shared" si="4"/>
        <v>720</v>
      </c>
      <c r="N12" s="24">
        <f t="shared" si="5"/>
        <v>780</v>
      </c>
      <c r="O12" s="12">
        <f t="shared" si="6"/>
        <v>993</v>
      </c>
      <c r="P12" s="13">
        <f t="shared" si="7"/>
        <v>423</v>
      </c>
      <c r="Q12" s="14">
        <f t="shared" si="8"/>
        <v>60</v>
      </c>
      <c r="R12" s="11">
        <f t="shared" si="9"/>
        <v>363</v>
      </c>
      <c r="S12" s="13">
        <f t="shared" si="0"/>
        <v>6</v>
      </c>
      <c r="T12" s="11">
        <f t="shared" si="1"/>
        <v>3</v>
      </c>
      <c r="U12" s="12">
        <f t="shared" si="10"/>
        <v>363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6</v>
      </c>
      <c r="Z12" s="81">
        <f t="shared" si="15"/>
        <v>3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44384</v>
      </c>
      <c r="C13" s="94">
        <f t="shared" si="2"/>
        <v>4</v>
      </c>
      <c r="D13" s="171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44385</v>
      </c>
      <c r="C14" s="94">
        <f t="shared" si="2"/>
        <v>5</v>
      </c>
      <c r="D14" s="15">
        <v>9</v>
      </c>
      <c r="E14" s="105">
        <v>30</v>
      </c>
      <c r="F14" s="15">
        <v>12</v>
      </c>
      <c r="G14" s="105">
        <v>0</v>
      </c>
      <c r="H14" s="15">
        <v>13</v>
      </c>
      <c r="I14" s="105">
        <v>0</v>
      </c>
      <c r="J14" s="15">
        <v>16</v>
      </c>
      <c r="K14" s="105">
        <v>32</v>
      </c>
      <c r="L14" s="24">
        <f t="shared" si="3"/>
        <v>570</v>
      </c>
      <c r="M14" s="24">
        <f t="shared" si="4"/>
        <v>720</v>
      </c>
      <c r="N14" s="24">
        <f t="shared" si="5"/>
        <v>780</v>
      </c>
      <c r="O14" s="12">
        <f t="shared" si="6"/>
        <v>992</v>
      </c>
      <c r="P14" s="13">
        <f t="shared" si="7"/>
        <v>422</v>
      </c>
      <c r="Q14" s="14">
        <f t="shared" si="8"/>
        <v>60</v>
      </c>
      <c r="R14" s="11">
        <f t="shared" si="9"/>
        <v>362</v>
      </c>
      <c r="S14" s="13">
        <f t="shared" si="0"/>
        <v>6</v>
      </c>
      <c r="T14" s="11">
        <f t="shared" si="1"/>
        <v>2</v>
      </c>
      <c r="U14" s="12">
        <f t="shared" si="10"/>
        <v>362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6</v>
      </c>
      <c r="Z14" s="81">
        <f t="shared" si="15"/>
        <v>2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44386</v>
      </c>
      <c r="C15" s="94">
        <f t="shared" si="2"/>
        <v>6</v>
      </c>
      <c r="D15" s="15">
        <v>9</v>
      </c>
      <c r="E15" s="105">
        <v>30</v>
      </c>
      <c r="F15" s="15">
        <v>12</v>
      </c>
      <c r="G15" s="105">
        <v>0</v>
      </c>
      <c r="H15" s="15">
        <v>13</v>
      </c>
      <c r="I15" s="105">
        <v>0</v>
      </c>
      <c r="J15" s="15">
        <v>16</v>
      </c>
      <c r="K15" s="105">
        <v>32</v>
      </c>
      <c r="L15" s="24">
        <f t="shared" si="3"/>
        <v>570</v>
      </c>
      <c r="M15" s="24">
        <f t="shared" si="4"/>
        <v>720</v>
      </c>
      <c r="N15" s="24">
        <f t="shared" si="5"/>
        <v>780</v>
      </c>
      <c r="O15" s="12">
        <f t="shared" si="6"/>
        <v>992</v>
      </c>
      <c r="P15" s="13">
        <f t="shared" si="7"/>
        <v>422</v>
      </c>
      <c r="Q15" s="14">
        <f t="shared" si="8"/>
        <v>60</v>
      </c>
      <c r="R15" s="11">
        <f t="shared" si="9"/>
        <v>362</v>
      </c>
      <c r="S15" s="13">
        <f t="shared" si="0"/>
        <v>6</v>
      </c>
      <c r="T15" s="11">
        <f t="shared" si="1"/>
        <v>2</v>
      </c>
      <c r="U15" s="12">
        <f t="shared" si="10"/>
        <v>362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6</v>
      </c>
      <c r="Z15" s="81">
        <f t="shared" si="15"/>
        <v>2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44387</v>
      </c>
      <c r="C16" s="94">
        <f t="shared" si="2"/>
        <v>7</v>
      </c>
      <c r="D16" s="15">
        <v>9</v>
      </c>
      <c r="E16" s="105">
        <v>30</v>
      </c>
      <c r="F16" s="15">
        <v>12</v>
      </c>
      <c r="G16" s="105">
        <v>0</v>
      </c>
      <c r="H16" s="15">
        <v>13</v>
      </c>
      <c r="I16" s="105">
        <v>0</v>
      </c>
      <c r="J16" s="15">
        <v>16</v>
      </c>
      <c r="K16" s="105">
        <v>31</v>
      </c>
      <c r="L16" s="24">
        <f t="shared" si="3"/>
        <v>570</v>
      </c>
      <c r="M16" s="24">
        <f t="shared" si="4"/>
        <v>720</v>
      </c>
      <c r="N16" s="24">
        <f t="shared" si="5"/>
        <v>780</v>
      </c>
      <c r="O16" s="12">
        <f t="shared" si="6"/>
        <v>991</v>
      </c>
      <c r="P16" s="13">
        <f t="shared" si="7"/>
        <v>421</v>
      </c>
      <c r="Q16" s="14">
        <f t="shared" si="8"/>
        <v>60</v>
      </c>
      <c r="R16" s="11">
        <f t="shared" si="9"/>
        <v>361</v>
      </c>
      <c r="S16" s="13">
        <f t="shared" si="0"/>
        <v>6</v>
      </c>
      <c r="T16" s="11">
        <f t="shared" si="1"/>
        <v>1</v>
      </c>
      <c r="U16" s="12">
        <f t="shared" si="10"/>
        <v>361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6</v>
      </c>
      <c r="Z16" s="81">
        <f t="shared" si="15"/>
        <v>1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44388</v>
      </c>
      <c r="C17" s="94">
        <f t="shared" si="2"/>
        <v>1</v>
      </c>
      <c r="D17" s="171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44389</v>
      </c>
      <c r="C18" s="94">
        <f t="shared" si="2"/>
        <v>2</v>
      </c>
      <c r="D18" s="15">
        <v>9</v>
      </c>
      <c r="E18" s="105">
        <v>30</v>
      </c>
      <c r="F18" s="15">
        <v>12</v>
      </c>
      <c r="G18" s="105">
        <v>0</v>
      </c>
      <c r="H18" s="15">
        <v>13</v>
      </c>
      <c r="I18" s="105">
        <v>0</v>
      </c>
      <c r="J18" s="15">
        <v>16</v>
      </c>
      <c r="K18" s="105">
        <v>30</v>
      </c>
      <c r="L18" s="24">
        <f t="shared" si="3"/>
        <v>570</v>
      </c>
      <c r="M18" s="24">
        <f t="shared" si="4"/>
        <v>720</v>
      </c>
      <c r="N18" s="24">
        <f t="shared" si="5"/>
        <v>780</v>
      </c>
      <c r="O18" s="12">
        <f t="shared" si="6"/>
        <v>990</v>
      </c>
      <c r="P18" s="13">
        <f t="shared" si="7"/>
        <v>420</v>
      </c>
      <c r="Q18" s="14">
        <f t="shared" si="8"/>
        <v>60</v>
      </c>
      <c r="R18" s="11">
        <f t="shared" si="9"/>
        <v>360</v>
      </c>
      <c r="S18" s="13">
        <f t="shared" si="0"/>
        <v>6</v>
      </c>
      <c r="T18" s="11">
        <f t="shared" si="1"/>
        <v>0</v>
      </c>
      <c r="U18" s="12">
        <f t="shared" si="10"/>
        <v>360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6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44390</v>
      </c>
      <c r="C19" s="94">
        <f t="shared" si="2"/>
        <v>3</v>
      </c>
      <c r="D19" s="15">
        <v>9</v>
      </c>
      <c r="E19" s="105">
        <v>30</v>
      </c>
      <c r="F19" s="15">
        <v>12</v>
      </c>
      <c r="G19" s="105">
        <v>0</v>
      </c>
      <c r="H19" s="15">
        <v>13</v>
      </c>
      <c r="I19" s="105">
        <v>0</v>
      </c>
      <c r="J19" s="15">
        <v>16</v>
      </c>
      <c r="K19" s="105">
        <v>33</v>
      </c>
      <c r="L19" s="24">
        <f t="shared" si="3"/>
        <v>570</v>
      </c>
      <c r="M19" s="24">
        <f t="shared" si="4"/>
        <v>720</v>
      </c>
      <c r="N19" s="24">
        <f t="shared" si="5"/>
        <v>780</v>
      </c>
      <c r="O19" s="12">
        <f t="shared" si="6"/>
        <v>993</v>
      </c>
      <c r="P19" s="13">
        <f t="shared" si="7"/>
        <v>423</v>
      </c>
      <c r="Q19" s="14">
        <f t="shared" si="8"/>
        <v>60</v>
      </c>
      <c r="R19" s="11">
        <f t="shared" si="9"/>
        <v>363</v>
      </c>
      <c r="S19" s="13">
        <f t="shared" si="0"/>
        <v>6</v>
      </c>
      <c r="T19" s="11">
        <f t="shared" si="1"/>
        <v>3</v>
      </c>
      <c r="U19" s="12">
        <f t="shared" si="10"/>
        <v>363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6</v>
      </c>
      <c r="Z19" s="81">
        <f t="shared" si="15"/>
        <v>3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44391</v>
      </c>
      <c r="C20" s="94">
        <f t="shared" si="2"/>
        <v>4</v>
      </c>
      <c r="D20" s="171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44392</v>
      </c>
      <c r="C21" s="94">
        <f t="shared" si="2"/>
        <v>5</v>
      </c>
      <c r="D21" s="15">
        <v>9</v>
      </c>
      <c r="E21" s="105">
        <v>30</v>
      </c>
      <c r="F21" s="15">
        <v>12</v>
      </c>
      <c r="G21" s="105">
        <v>0</v>
      </c>
      <c r="H21" s="15">
        <v>13</v>
      </c>
      <c r="I21" s="105">
        <v>0</v>
      </c>
      <c r="J21" s="15">
        <v>16</v>
      </c>
      <c r="K21" s="105">
        <v>31</v>
      </c>
      <c r="L21" s="24">
        <f t="shared" si="3"/>
        <v>570</v>
      </c>
      <c r="M21" s="24">
        <f t="shared" si="4"/>
        <v>720</v>
      </c>
      <c r="N21" s="24">
        <f t="shared" si="5"/>
        <v>780</v>
      </c>
      <c r="O21" s="12">
        <f t="shared" si="6"/>
        <v>991</v>
      </c>
      <c r="P21" s="13">
        <f t="shared" si="7"/>
        <v>421</v>
      </c>
      <c r="Q21" s="14">
        <f t="shared" si="8"/>
        <v>60</v>
      </c>
      <c r="R21" s="11">
        <f t="shared" si="9"/>
        <v>361</v>
      </c>
      <c r="S21" s="13">
        <f t="shared" si="0"/>
        <v>6</v>
      </c>
      <c r="T21" s="11">
        <f t="shared" si="1"/>
        <v>1</v>
      </c>
      <c r="U21" s="12">
        <f t="shared" si="10"/>
        <v>361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6</v>
      </c>
      <c r="Z21" s="81">
        <f t="shared" si="15"/>
        <v>1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44393</v>
      </c>
      <c r="C22" s="94">
        <f t="shared" si="2"/>
        <v>6</v>
      </c>
      <c r="D22" s="15">
        <v>9</v>
      </c>
      <c r="E22" s="105">
        <v>30</v>
      </c>
      <c r="F22" s="15">
        <v>12</v>
      </c>
      <c r="G22" s="105">
        <v>0</v>
      </c>
      <c r="H22" s="15">
        <v>13</v>
      </c>
      <c r="I22" s="105">
        <v>0</v>
      </c>
      <c r="J22" s="15">
        <v>16</v>
      </c>
      <c r="K22" s="105">
        <v>30</v>
      </c>
      <c r="L22" s="24">
        <f t="shared" si="3"/>
        <v>570</v>
      </c>
      <c r="M22" s="24">
        <f t="shared" si="4"/>
        <v>720</v>
      </c>
      <c r="N22" s="24">
        <f t="shared" si="5"/>
        <v>780</v>
      </c>
      <c r="O22" s="12">
        <f t="shared" si="6"/>
        <v>990</v>
      </c>
      <c r="P22" s="13">
        <f t="shared" si="7"/>
        <v>420</v>
      </c>
      <c r="Q22" s="14">
        <f t="shared" si="8"/>
        <v>60</v>
      </c>
      <c r="R22" s="11">
        <f t="shared" si="9"/>
        <v>360</v>
      </c>
      <c r="S22" s="13">
        <f t="shared" si="0"/>
        <v>6</v>
      </c>
      <c r="T22" s="11">
        <f t="shared" si="1"/>
        <v>0</v>
      </c>
      <c r="U22" s="12">
        <f t="shared" si="10"/>
        <v>360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6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44394</v>
      </c>
      <c r="C23" s="94">
        <f t="shared" si="2"/>
        <v>7</v>
      </c>
      <c r="D23" s="15">
        <v>9</v>
      </c>
      <c r="E23" s="105">
        <v>30</v>
      </c>
      <c r="F23" s="15">
        <v>12</v>
      </c>
      <c r="G23" s="105">
        <v>0</v>
      </c>
      <c r="H23" s="15">
        <v>13</v>
      </c>
      <c r="I23" s="105">
        <v>0</v>
      </c>
      <c r="J23" s="15">
        <v>16</v>
      </c>
      <c r="K23" s="105">
        <v>31</v>
      </c>
      <c r="L23" s="24">
        <f t="shared" si="3"/>
        <v>570</v>
      </c>
      <c r="M23" s="24">
        <f t="shared" si="4"/>
        <v>720</v>
      </c>
      <c r="N23" s="24">
        <f t="shared" si="5"/>
        <v>780</v>
      </c>
      <c r="O23" s="12">
        <f t="shared" si="6"/>
        <v>991</v>
      </c>
      <c r="P23" s="13">
        <f t="shared" si="7"/>
        <v>421</v>
      </c>
      <c r="Q23" s="14">
        <f t="shared" si="8"/>
        <v>60</v>
      </c>
      <c r="R23" s="11">
        <f t="shared" si="9"/>
        <v>361</v>
      </c>
      <c r="S23" s="13">
        <f t="shared" si="0"/>
        <v>6</v>
      </c>
      <c r="T23" s="11">
        <f t="shared" si="1"/>
        <v>1</v>
      </c>
      <c r="U23" s="12">
        <f t="shared" si="10"/>
        <v>361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6</v>
      </c>
      <c r="Z23" s="81">
        <f t="shared" si="15"/>
        <v>1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44395</v>
      </c>
      <c r="C24" s="94">
        <f t="shared" si="2"/>
        <v>1</v>
      </c>
      <c r="D24" s="171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44396</v>
      </c>
      <c r="C25" s="94">
        <f t="shared" si="2"/>
        <v>2</v>
      </c>
      <c r="D25" s="15">
        <v>9</v>
      </c>
      <c r="E25" s="105">
        <v>30</v>
      </c>
      <c r="F25" s="15">
        <v>12</v>
      </c>
      <c r="G25" s="105">
        <v>0</v>
      </c>
      <c r="H25" s="15">
        <v>13</v>
      </c>
      <c r="I25" s="105">
        <v>0</v>
      </c>
      <c r="J25" s="15">
        <v>16</v>
      </c>
      <c r="K25" s="105">
        <v>31</v>
      </c>
      <c r="L25" s="24">
        <f t="shared" si="3"/>
        <v>570</v>
      </c>
      <c r="M25" s="24">
        <f t="shared" si="4"/>
        <v>720</v>
      </c>
      <c r="N25" s="24">
        <f t="shared" si="5"/>
        <v>780</v>
      </c>
      <c r="O25" s="12">
        <f t="shared" si="6"/>
        <v>991</v>
      </c>
      <c r="P25" s="13">
        <f t="shared" si="7"/>
        <v>421</v>
      </c>
      <c r="Q25" s="14">
        <f t="shared" si="8"/>
        <v>60</v>
      </c>
      <c r="R25" s="11">
        <f t="shared" si="9"/>
        <v>361</v>
      </c>
      <c r="S25" s="13">
        <f t="shared" si="0"/>
        <v>6</v>
      </c>
      <c r="T25" s="11">
        <f t="shared" si="1"/>
        <v>1</v>
      </c>
      <c r="U25" s="12">
        <f t="shared" si="10"/>
        <v>361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6</v>
      </c>
      <c r="Z25" s="81">
        <f t="shared" si="15"/>
        <v>1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44397</v>
      </c>
      <c r="C26" s="94">
        <f t="shared" si="2"/>
        <v>3</v>
      </c>
      <c r="D26" s="171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44398</v>
      </c>
      <c r="C27" s="94">
        <f t="shared" si="2"/>
        <v>4</v>
      </c>
      <c r="D27" s="171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44399</v>
      </c>
      <c r="C28" s="94">
        <f t="shared" si="2"/>
        <v>5</v>
      </c>
      <c r="D28" s="171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44400</v>
      </c>
      <c r="C29" s="94">
        <f t="shared" si="2"/>
        <v>6</v>
      </c>
      <c r="D29" s="171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44401</v>
      </c>
      <c r="C30" s="94">
        <f t="shared" si="2"/>
        <v>7</v>
      </c>
      <c r="D30" s="171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44402</v>
      </c>
      <c r="C31" s="94">
        <f t="shared" si="2"/>
        <v>1</v>
      </c>
      <c r="D31" s="171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44403</v>
      </c>
      <c r="C32" s="94">
        <f t="shared" si="2"/>
        <v>2</v>
      </c>
      <c r="D32" s="15">
        <v>9</v>
      </c>
      <c r="E32" s="105">
        <v>30</v>
      </c>
      <c r="F32" s="15">
        <v>12</v>
      </c>
      <c r="G32" s="105">
        <v>0</v>
      </c>
      <c r="H32" s="15">
        <v>13</v>
      </c>
      <c r="I32" s="105">
        <v>0</v>
      </c>
      <c r="J32" s="15">
        <v>16</v>
      </c>
      <c r="K32" s="105">
        <v>30</v>
      </c>
      <c r="L32" s="24">
        <f t="shared" si="3"/>
        <v>570</v>
      </c>
      <c r="M32" s="24">
        <f t="shared" si="4"/>
        <v>720</v>
      </c>
      <c r="N32" s="24">
        <f t="shared" si="5"/>
        <v>780</v>
      </c>
      <c r="O32" s="12">
        <f t="shared" si="6"/>
        <v>990</v>
      </c>
      <c r="P32" s="13">
        <f t="shared" si="7"/>
        <v>420</v>
      </c>
      <c r="Q32" s="14">
        <f t="shared" si="8"/>
        <v>60</v>
      </c>
      <c r="R32" s="11">
        <f t="shared" si="9"/>
        <v>360</v>
      </c>
      <c r="S32" s="13">
        <f t="shared" si="0"/>
        <v>6</v>
      </c>
      <c r="T32" s="11">
        <f t="shared" si="1"/>
        <v>0</v>
      </c>
      <c r="U32" s="12">
        <f t="shared" si="10"/>
        <v>360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6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44404</v>
      </c>
      <c r="C33" s="94">
        <f t="shared" si="2"/>
        <v>3</v>
      </c>
      <c r="D33" s="15">
        <v>9</v>
      </c>
      <c r="E33" s="105">
        <v>30</v>
      </c>
      <c r="F33" s="15">
        <v>12</v>
      </c>
      <c r="G33" s="105">
        <v>0</v>
      </c>
      <c r="H33" s="15">
        <v>13</v>
      </c>
      <c r="I33" s="105">
        <v>0</v>
      </c>
      <c r="J33" s="15">
        <v>16</v>
      </c>
      <c r="K33" s="105">
        <v>31</v>
      </c>
      <c r="L33" s="24">
        <f t="shared" si="3"/>
        <v>570</v>
      </c>
      <c r="M33" s="24">
        <f t="shared" si="4"/>
        <v>720</v>
      </c>
      <c r="N33" s="24">
        <f t="shared" si="5"/>
        <v>780</v>
      </c>
      <c r="O33" s="12">
        <f t="shared" si="6"/>
        <v>991</v>
      </c>
      <c r="P33" s="13">
        <f t="shared" si="7"/>
        <v>421</v>
      </c>
      <c r="Q33" s="14">
        <f t="shared" si="8"/>
        <v>60</v>
      </c>
      <c r="R33" s="11">
        <f t="shared" si="9"/>
        <v>361</v>
      </c>
      <c r="S33" s="13">
        <f t="shared" si="0"/>
        <v>6</v>
      </c>
      <c r="T33" s="11">
        <f t="shared" si="1"/>
        <v>1</v>
      </c>
      <c r="U33" s="12">
        <f t="shared" si="10"/>
        <v>361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6</v>
      </c>
      <c r="Z33" s="81">
        <f t="shared" si="15"/>
        <v>1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44405</v>
      </c>
      <c r="C34" s="94">
        <f t="shared" si="2"/>
        <v>4</v>
      </c>
      <c r="D34" s="171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44406</v>
      </c>
      <c r="C35" s="94">
        <f t="shared" si="2"/>
        <v>5</v>
      </c>
      <c r="D35" s="15">
        <v>9</v>
      </c>
      <c r="E35" s="105">
        <v>30</v>
      </c>
      <c r="F35" s="15">
        <v>12</v>
      </c>
      <c r="G35" s="105">
        <v>0</v>
      </c>
      <c r="H35" s="15">
        <v>13</v>
      </c>
      <c r="I35" s="105">
        <v>0</v>
      </c>
      <c r="J35" s="15">
        <v>16</v>
      </c>
      <c r="K35" s="105">
        <v>32</v>
      </c>
      <c r="L35" s="24">
        <f t="shared" si="3"/>
        <v>570</v>
      </c>
      <c r="M35" s="24">
        <f t="shared" si="4"/>
        <v>720</v>
      </c>
      <c r="N35" s="24">
        <f t="shared" si="5"/>
        <v>780</v>
      </c>
      <c r="O35" s="12">
        <f t="shared" si="6"/>
        <v>992</v>
      </c>
      <c r="P35" s="13">
        <f t="shared" si="7"/>
        <v>422</v>
      </c>
      <c r="Q35" s="14">
        <f t="shared" si="8"/>
        <v>60</v>
      </c>
      <c r="R35" s="11">
        <f t="shared" si="9"/>
        <v>362</v>
      </c>
      <c r="S35" s="13">
        <f t="shared" si="0"/>
        <v>6</v>
      </c>
      <c r="T35" s="11">
        <f t="shared" si="1"/>
        <v>2</v>
      </c>
      <c r="U35" s="12">
        <f t="shared" si="10"/>
        <v>362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6</v>
      </c>
      <c r="Z35" s="81">
        <f t="shared" si="15"/>
        <v>2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44407</v>
      </c>
      <c r="C36" s="94">
        <f t="shared" si="2"/>
        <v>6</v>
      </c>
      <c r="D36" s="15">
        <v>9</v>
      </c>
      <c r="E36" s="105">
        <v>30</v>
      </c>
      <c r="F36" s="15">
        <v>12</v>
      </c>
      <c r="G36" s="105">
        <v>0</v>
      </c>
      <c r="H36" s="15">
        <v>13</v>
      </c>
      <c r="I36" s="105">
        <v>0</v>
      </c>
      <c r="J36" s="15">
        <v>16</v>
      </c>
      <c r="K36" s="105">
        <v>35</v>
      </c>
      <c r="L36" s="24">
        <f t="shared" si="3"/>
        <v>570</v>
      </c>
      <c r="M36" s="24">
        <f t="shared" si="4"/>
        <v>720</v>
      </c>
      <c r="N36" s="24">
        <f t="shared" si="5"/>
        <v>780</v>
      </c>
      <c r="O36" s="12">
        <f t="shared" si="6"/>
        <v>995</v>
      </c>
      <c r="P36" s="13">
        <f t="shared" si="7"/>
        <v>425</v>
      </c>
      <c r="Q36" s="14">
        <f t="shared" si="8"/>
        <v>60</v>
      </c>
      <c r="R36" s="11">
        <f t="shared" si="9"/>
        <v>365</v>
      </c>
      <c r="S36" s="13">
        <f t="shared" si="0"/>
        <v>6</v>
      </c>
      <c r="T36" s="11">
        <f t="shared" si="1"/>
        <v>5</v>
      </c>
      <c r="U36" s="12">
        <f t="shared" si="10"/>
        <v>365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6</v>
      </c>
      <c r="Z36" s="81">
        <f t="shared" si="15"/>
        <v>5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44408</v>
      </c>
      <c r="C37" s="94">
        <f t="shared" si="2"/>
        <v>7</v>
      </c>
      <c r="D37" s="173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7595</v>
      </c>
      <c r="Q38" s="20">
        <f>SUM(Q7:Q37)</f>
        <v>1080</v>
      </c>
      <c r="R38" s="21">
        <f>SUM(R7:R37)</f>
        <v>6515</v>
      </c>
      <c r="S38" s="125">
        <f>ROUNDDOWN((SUM(S7:S37)*60+SUM(T7:T37))/60,0)</f>
        <v>108</v>
      </c>
      <c r="T38" s="124">
        <f>SUM(S7:S37)*60+SUM(T7:T37)-(S38*60)</f>
        <v>35</v>
      </c>
      <c r="U38" s="136"/>
      <c r="V38" s="136"/>
      <c r="W38" s="136"/>
      <c r="X38" s="136"/>
      <c r="Y38" s="125">
        <f>ROUNDDOWN((SUM(Y7:Y37)*60+SUM(Z7:Z37))/60,0)</f>
        <v>108</v>
      </c>
      <c r="Z38" s="124">
        <f>SUM(Y7:Y37)*60+SUM(Z7:Z37)-(Y38*60)</f>
        <v>35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IF(DBT!$B$1=1,'1'!Y38,IF('1'!Z38&gt;=30,'1'!Y38+1,'1'!Y38))</f>
        <v>108</v>
      </c>
      <c r="Z40" s="121">
        <f>IF(DBT!$B$1=1,'1'!Z38,0)</f>
        <v>35</v>
      </c>
      <c r="AA40" s="120">
        <f>IF(DBT!$B$1=1,'1'!AA38,IF('1'!AB38&gt;=30,'1'!AA38+1,'1'!AA38))</f>
        <v>0</v>
      </c>
      <c r="AB40" s="121">
        <f>IF(DBT!$B$1=1,'1'!AB38,0)</f>
        <v>0</v>
      </c>
      <c r="AC40" s="120">
        <f>IF(DBT!$B$1=1,'1'!AC38,IF('1'!AD38&gt;=30,'1'!AC38+1,'1'!AC38))</f>
        <v>0</v>
      </c>
      <c r="AD40" s="121">
        <f>IF(DBT!$B$1=1,'1'!AD38,0)</f>
        <v>0</v>
      </c>
    </row>
    <row r="42" spans="2:30"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</row>
    <row r="44" spans="2:30"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</row>
    <row r="45" spans="2:30"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</row>
    <row r="47" spans="2:30">
      <c r="B47" s="197"/>
      <c r="C47" s="197"/>
      <c r="D47" s="197"/>
      <c r="E47" s="197"/>
      <c r="F47" s="197"/>
    </row>
  </sheetData>
  <mergeCells count="22">
    <mergeCell ref="B42:AD42"/>
    <mergeCell ref="S40:T40"/>
    <mergeCell ref="B44:Y44"/>
    <mergeCell ref="C3:E3"/>
    <mergeCell ref="B47:F47"/>
    <mergeCell ref="J3:K3"/>
    <mergeCell ref="H5:I5"/>
    <mergeCell ref="J5:K5"/>
    <mergeCell ref="B45:S45"/>
    <mergeCell ref="H4:I4"/>
    <mergeCell ref="AA4:AD4"/>
    <mergeCell ref="S39:T39"/>
    <mergeCell ref="Y4:Z4"/>
    <mergeCell ref="Y5:Z5"/>
    <mergeCell ref="Y39:Z39"/>
    <mergeCell ref="AC5:AD5"/>
    <mergeCell ref="AA39:AB39"/>
    <mergeCell ref="AC39:AD39"/>
    <mergeCell ref="AA5:AB5"/>
    <mergeCell ref="B38:K38"/>
    <mergeCell ref="D5:E5"/>
    <mergeCell ref="F5:G5"/>
  </mergeCells>
  <phoneticPr fontId="2"/>
  <conditionalFormatting sqref="C7:C37">
    <cfRule type="cellIs" dxfId="59" priority="1" stopIfTrue="1" operator="equal">
      <formula>1</formula>
    </cfRule>
    <cfRule type="cellIs" dxfId="58" priority="2" stopIfTrue="1" operator="equal">
      <formula>7</formula>
    </cfRule>
  </conditionalFormatting>
  <pageMargins left="0.75" right="0.75" top="1" bottom="1" header="0.51200000000000001" footer="0.51200000000000001"/>
  <pageSetup paperSize="9" scale="83" orientation="portrait" r:id="rId1"/>
  <headerFooter alignWithMargins="0">
    <oddFooter>&amp;R名南人事賃金システム研究所
&amp;"Arial Black,標準"Visit www roumu.com!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23" priority="1" stopIfTrue="1" operator="equal">
      <formula>1</formula>
    </cfRule>
    <cfRule type="cellIs" dxfId="22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21" priority="1" stopIfTrue="1" operator="equal">
      <formula>1</formula>
    </cfRule>
    <cfRule type="cellIs" dxfId="20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19" priority="1" stopIfTrue="1" operator="equal">
      <formula>1</formula>
    </cfRule>
    <cfRule type="cellIs" dxfId="18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17" priority="1" stopIfTrue="1" operator="equal">
      <formula>1</formula>
    </cfRule>
    <cfRule type="cellIs" dxfId="16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15" priority="1" stopIfTrue="1" operator="equal">
      <formula>1</formula>
    </cfRule>
    <cfRule type="cellIs" dxfId="14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13" priority="1" stopIfTrue="1" operator="equal">
      <formula>1</formula>
    </cfRule>
    <cfRule type="cellIs" dxfId="12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11" priority="1" stopIfTrue="1" operator="equal">
      <formula>1</formula>
    </cfRule>
    <cfRule type="cellIs" dxfId="10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9" priority="1" stopIfTrue="1" operator="equal">
      <formula>1</formula>
    </cfRule>
    <cfRule type="cellIs" dxfId="8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7" priority="1" stopIfTrue="1" operator="equal">
      <formula>1</formula>
    </cfRule>
    <cfRule type="cellIs" dxfId="6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5" priority="1" stopIfTrue="1" operator="equal">
      <formula>1</formula>
    </cfRule>
    <cfRule type="cellIs" dxfId="4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B1" workbookViewId="0">
      <selection activeCell="S37" sqref="S37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82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12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44409</v>
      </c>
      <c r="F4" s="95" t="s">
        <v>5</v>
      </c>
      <c r="G4" s="3">
        <v>44439</v>
      </c>
      <c r="H4" s="205" t="s">
        <v>38</v>
      </c>
      <c r="I4" s="206"/>
      <c r="J4" s="111" t="e">
        <f>S38</f>
        <v>#REF!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 t="e">
        <f>T38</f>
        <v>#REF!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44409</v>
      </c>
      <c r="C7" s="94">
        <f>IF(B7&gt;$G$4,"",WEEKDAY(B7))</f>
        <v>1</v>
      </c>
      <c r="D7" s="174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44410</v>
      </c>
      <c r="C8" s="94">
        <f t="shared" ref="C8:C37" si="2">IF(B8&gt;$G$4,"",WEEKDAY(B8))</f>
        <v>2</v>
      </c>
      <c r="D8" s="15">
        <v>9</v>
      </c>
      <c r="E8" s="105">
        <v>30</v>
      </c>
      <c r="F8" s="15">
        <v>12</v>
      </c>
      <c r="G8" s="105">
        <v>0</v>
      </c>
      <c r="H8" s="15">
        <v>13</v>
      </c>
      <c r="I8" s="105">
        <v>0</v>
      </c>
      <c r="J8" s="15">
        <v>16</v>
      </c>
      <c r="K8" s="105">
        <v>35</v>
      </c>
      <c r="L8" s="24">
        <f t="shared" ref="L8:L37" si="3">D8*60+E8</f>
        <v>570</v>
      </c>
      <c r="M8" s="24">
        <f t="shared" ref="M8:M37" si="4">F8*60+G8</f>
        <v>720</v>
      </c>
      <c r="N8" s="24">
        <f t="shared" ref="N8:N37" si="5">H8*60+I8</f>
        <v>780</v>
      </c>
      <c r="O8" s="12">
        <f t="shared" ref="O8:O37" si="6">J8*60+K8</f>
        <v>995</v>
      </c>
      <c r="P8" s="13">
        <f t="shared" ref="P8:P37" si="7">O8-L8</f>
        <v>425</v>
      </c>
      <c r="Q8" s="14">
        <f t="shared" ref="Q8:Q37" si="8">N8-M8</f>
        <v>60</v>
      </c>
      <c r="R8" s="11">
        <f t="shared" ref="R8:R37" si="9">P8-Q8</f>
        <v>365</v>
      </c>
      <c r="S8" s="13">
        <f t="shared" si="0"/>
        <v>6</v>
      </c>
      <c r="T8" s="11">
        <f t="shared" si="1"/>
        <v>5</v>
      </c>
      <c r="U8" s="12">
        <f t="shared" ref="U8:U37" si="10">IF(R8&lt;=$V$5,R8,$V$5)</f>
        <v>365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6</v>
      </c>
      <c r="Z8" s="81">
        <f t="shared" ref="Z8:Z37" si="15">U8-Y8*60</f>
        <v>5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44411</v>
      </c>
      <c r="C9" s="94">
        <f t="shared" si="2"/>
        <v>3</v>
      </c>
      <c r="D9" s="15">
        <v>9</v>
      </c>
      <c r="E9" s="105">
        <v>30</v>
      </c>
      <c r="F9" s="15">
        <v>12</v>
      </c>
      <c r="G9" s="105">
        <v>0</v>
      </c>
      <c r="H9" s="15">
        <v>13</v>
      </c>
      <c r="I9" s="105">
        <v>0</v>
      </c>
      <c r="J9" s="15">
        <v>16</v>
      </c>
      <c r="K9" s="105">
        <v>32</v>
      </c>
      <c r="L9" s="24">
        <f t="shared" si="3"/>
        <v>570</v>
      </c>
      <c r="M9" s="24">
        <f t="shared" si="4"/>
        <v>720</v>
      </c>
      <c r="N9" s="24">
        <f t="shared" si="5"/>
        <v>780</v>
      </c>
      <c r="O9" s="12">
        <f t="shared" si="6"/>
        <v>992</v>
      </c>
      <c r="P9" s="13">
        <f t="shared" si="7"/>
        <v>422</v>
      </c>
      <c r="Q9" s="14">
        <f t="shared" si="8"/>
        <v>60</v>
      </c>
      <c r="R9" s="11">
        <f t="shared" si="9"/>
        <v>362</v>
      </c>
      <c r="S9" s="13">
        <f t="shared" si="0"/>
        <v>6</v>
      </c>
      <c r="T9" s="11">
        <f t="shared" si="1"/>
        <v>2</v>
      </c>
      <c r="U9" s="12">
        <f t="shared" si="10"/>
        <v>362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6</v>
      </c>
      <c r="Z9" s="81">
        <f t="shared" si="15"/>
        <v>2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44412</v>
      </c>
      <c r="C10" s="94">
        <f t="shared" si="2"/>
        <v>4</v>
      </c>
      <c r="D10" s="180"/>
      <c r="E10" s="105"/>
      <c r="F10" s="15"/>
      <c r="G10" s="105"/>
      <c r="H10" s="15"/>
      <c r="I10" s="105"/>
      <c r="J10" s="15"/>
      <c r="K10" s="105"/>
      <c r="L10" s="24">
        <f>D13*60+E10</f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44413</v>
      </c>
      <c r="C11" s="94">
        <f t="shared" si="2"/>
        <v>5</v>
      </c>
      <c r="D11" s="15">
        <v>9</v>
      </c>
      <c r="E11" s="105">
        <v>30</v>
      </c>
      <c r="F11" s="15">
        <v>12</v>
      </c>
      <c r="G11" s="105">
        <v>0</v>
      </c>
      <c r="H11" s="15">
        <v>13</v>
      </c>
      <c r="I11" s="105">
        <v>0</v>
      </c>
      <c r="J11" s="15">
        <v>16</v>
      </c>
      <c r="K11" s="105">
        <v>32</v>
      </c>
      <c r="L11" s="24">
        <f t="shared" si="3"/>
        <v>570</v>
      </c>
      <c r="M11" s="24">
        <f t="shared" si="4"/>
        <v>720</v>
      </c>
      <c r="N11" s="24">
        <f t="shared" si="5"/>
        <v>780</v>
      </c>
      <c r="O11" s="12">
        <f t="shared" si="6"/>
        <v>992</v>
      </c>
      <c r="P11" s="13">
        <f t="shared" si="7"/>
        <v>422</v>
      </c>
      <c r="Q11" s="14">
        <f t="shared" si="8"/>
        <v>60</v>
      </c>
      <c r="R11" s="11">
        <f t="shared" si="9"/>
        <v>362</v>
      </c>
      <c r="S11" s="13">
        <f t="shared" si="0"/>
        <v>6</v>
      </c>
      <c r="T11" s="11">
        <f t="shared" si="1"/>
        <v>2</v>
      </c>
      <c r="U11" s="12">
        <f t="shared" si="10"/>
        <v>362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6</v>
      </c>
      <c r="Z11" s="81">
        <f t="shared" si="15"/>
        <v>2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44414</v>
      </c>
      <c r="C12" s="94">
        <f t="shared" si="2"/>
        <v>6</v>
      </c>
      <c r="D12" s="15">
        <v>9</v>
      </c>
      <c r="E12" s="105">
        <v>30</v>
      </c>
      <c r="F12" s="15">
        <v>12</v>
      </c>
      <c r="G12" s="105">
        <v>0</v>
      </c>
      <c r="H12" s="15">
        <v>13</v>
      </c>
      <c r="I12" s="105">
        <v>0</v>
      </c>
      <c r="J12" s="15">
        <v>16</v>
      </c>
      <c r="K12" s="105">
        <v>30</v>
      </c>
      <c r="L12" s="24">
        <f t="shared" si="3"/>
        <v>570</v>
      </c>
      <c r="M12" s="24">
        <f t="shared" si="4"/>
        <v>720</v>
      </c>
      <c r="N12" s="24">
        <f t="shared" si="5"/>
        <v>780</v>
      </c>
      <c r="O12" s="12">
        <f t="shared" si="6"/>
        <v>990</v>
      </c>
      <c r="P12" s="13">
        <f t="shared" si="7"/>
        <v>420</v>
      </c>
      <c r="Q12" s="14">
        <f t="shared" si="8"/>
        <v>60</v>
      </c>
      <c r="R12" s="11">
        <f t="shared" si="9"/>
        <v>360</v>
      </c>
      <c r="S12" s="13">
        <f t="shared" si="0"/>
        <v>6</v>
      </c>
      <c r="T12" s="11">
        <f t="shared" si="1"/>
        <v>0</v>
      </c>
      <c r="U12" s="12">
        <f t="shared" si="10"/>
        <v>360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6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44415</v>
      </c>
      <c r="C13" s="94">
        <f t="shared" si="2"/>
        <v>7</v>
      </c>
      <c r="D13" s="180"/>
      <c r="E13" s="105"/>
      <c r="F13" s="15"/>
      <c r="G13" s="105"/>
      <c r="H13" s="15"/>
      <c r="I13" s="105"/>
      <c r="J13" s="15"/>
      <c r="K13" s="105"/>
      <c r="L13" s="24" t="e">
        <f>#REF!*60+E13</f>
        <v>#REF!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 t="e">
        <f t="shared" si="7"/>
        <v>#REF!</v>
      </c>
      <c r="Q13" s="14">
        <f t="shared" si="8"/>
        <v>0</v>
      </c>
      <c r="R13" s="11" t="e">
        <f t="shared" si="9"/>
        <v>#REF!</v>
      </c>
      <c r="S13" s="13" t="e">
        <f t="shared" si="0"/>
        <v>#REF!</v>
      </c>
      <c r="T13" s="11" t="e">
        <f t="shared" si="1"/>
        <v>#REF!</v>
      </c>
      <c r="U13" s="12" t="e">
        <f t="shared" si="10"/>
        <v>#REF!</v>
      </c>
      <c r="V13" s="12" t="e">
        <f t="shared" si="11"/>
        <v>#REF!</v>
      </c>
      <c r="W13" s="12" t="e">
        <f t="shared" si="12"/>
        <v>#REF!</v>
      </c>
      <c r="X13" s="12" t="e">
        <f t="shared" si="13"/>
        <v>#REF!</v>
      </c>
      <c r="Y13" s="13" t="e">
        <f t="shared" si="14"/>
        <v>#REF!</v>
      </c>
      <c r="Z13" s="81" t="e">
        <f t="shared" si="15"/>
        <v>#REF!</v>
      </c>
      <c r="AA13" s="13" t="e">
        <f t="shared" si="16"/>
        <v>#REF!</v>
      </c>
      <c r="AB13" s="81" t="e">
        <f t="shared" si="17"/>
        <v>#REF!</v>
      </c>
      <c r="AC13" s="13" t="e">
        <f t="shared" si="18"/>
        <v>#REF!</v>
      </c>
      <c r="AD13" s="81" t="e">
        <f t="shared" si="19"/>
        <v>#REF!</v>
      </c>
    </row>
    <row r="14" spans="2:30">
      <c r="B14" s="93">
        <f>IF($B$7+7&gt;$G$4,"",B13+1)</f>
        <v>44416</v>
      </c>
      <c r="C14" s="94">
        <f t="shared" si="2"/>
        <v>1</v>
      </c>
      <c r="E14" s="105"/>
      <c r="F14" s="15"/>
      <c r="G14" s="105"/>
      <c r="H14" s="15"/>
      <c r="I14" s="105"/>
      <c r="J14" s="15"/>
      <c r="K14" s="105"/>
      <c r="L14" s="24">
        <f>D17*60+E14</f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44417</v>
      </c>
      <c r="C15" s="94">
        <f t="shared" si="2"/>
        <v>2</v>
      </c>
      <c r="D15" s="172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44418</v>
      </c>
      <c r="C16" s="94">
        <f t="shared" si="2"/>
        <v>3</v>
      </c>
      <c r="D16" s="16">
        <v>9</v>
      </c>
      <c r="E16" s="105">
        <v>30</v>
      </c>
      <c r="F16" s="15">
        <v>12</v>
      </c>
      <c r="G16" s="105">
        <v>0</v>
      </c>
      <c r="H16" s="15">
        <v>13</v>
      </c>
      <c r="I16" s="105">
        <v>0</v>
      </c>
      <c r="J16" s="15">
        <v>16</v>
      </c>
      <c r="K16" s="105">
        <v>10</v>
      </c>
      <c r="L16" s="24">
        <f t="shared" si="3"/>
        <v>570</v>
      </c>
      <c r="M16" s="24">
        <f t="shared" si="4"/>
        <v>720</v>
      </c>
      <c r="N16" s="24">
        <f t="shared" si="5"/>
        <v>780</v>
      </c>
      <c r="O16" s="12">
        <f t="shared" si="6"/>
        <v>970</v>
      </c>
      <c r="P16" s="13">
        <f t="shared" si="7"/>
        <v>400</v>
      </c>
      <c r="Q16" s="14">
        <f t="shared" si="8"/>
        <v>60</v>
      </c>
      <c r="R16" s="11">
        <f t="shared" si="9"/>
        <v>340</v>
      </c>
      <c r="S16" s="13">
        <f t="shared" si="0"/>
        <v>5</v>
      </c>
      <c r="T16" s="11">
        <f t="shared" si="1"/>
        <v>40</v>
      </c>
      <c r="U16" s="12">
        <f t="shared" si="10"/>
        <v>340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5</v>
      </c>
      <c r="Z16" s="81">
        <f t="shared" si="15"/>
        <v>40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44419</v>
      </c>
      <c r="C17" s="94">
        <f t="shared" si="2"/>
        <v>4</v>
      </c>
      <c r="D17" s="181"/>
      <c r="E17" s="105"/>
      <c r="F17" s="15"/>
      <c r="G17" s="105"/>
      <c r="H17" s="15"/>
      <c r="I17" s="105"/>
      <c r="J17" s="15"/>
      <c r="K17" s="105"/>
      <c r="L17" s="24" t="e">
        <f>#REF!*60+E17</f>
        <v>#REF!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 t="e">
        <f t="shared" si="7"/>
        <v>#REF!</v>
      </c>
      <c r="Q17" s="14">
        <f t="shared" si="8"/>
        <v>0</v>
      </c>
      <c r="R17" s="11" t="e">
        <f t="shared" si="9"/>
        <v>#REF!</v>
      </c>
      <c r="S17" s="13" t="e">
        <f t="shared" si="0"/>
        <v>#REF!</v>
      </c>
      <c r="T17" s="11" t="e">
        <f t="shared" si="1"/>
        <v>#REF!</v>
      </c>
      <c r="U17" s="12" t="e">
        <f t="shared" si="10"/>
        <v>#REF!</v>
      </c>
      <c r="V17" s="12" t="e">
        <f t="shared" si="11"/>
        <v>#REF!</v>
      </c>
      <c r="W17" s="12" t="e">
        <f t="shared" si="12"/>
        <v>#REF!</v>
      </c>
      <c r="X17" s="12" t="e">
        <f t="shared" si="13"/>
        <v>#REF!</v>
      </c>
      <c r="Y17" s="13" t="e">
        <f t="shared" si="14"/>
        <v>#REF!</v>
      </c>
      <c r="Z17" s="81" t="e">
        <f t="shared" si="15"/>
        <v>#REF!</v>
      </c>
      <c r="AA17" s="13" t="e">
        <f t="shared" si="16"/>
        <v>#REF!</v>
      </c>
      <c r="AB17" s="81" t="e">
        <f t="shared" si="17"/>
        <v>#REF!</v>
      </c>
      <c r="AC17" s="13" t="e">
        <f t="shared" si="18"/>
        <v>#REF!</v>
      </c>
      <c r="AD17" s="81" t="e">
        <f t="shared" si="19"/>
        <v>#REF!</v>
      </c>
    </row>
    <row r="18" spans="2:30">
      <c r="B18" s="93">
        <f>IF($B$7+11&gt;$G$4,"",B17+1)</f>
        <v>44420</v>
      </c>
      <c r="C18" s="94">
        <f t="shared" si="2"/>
        <v>5</v>
      </c>
      <c r="D18" s="172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44421</v>
      </c>
      <c r="C19" s="94">
        <f t="shared" si="2"/>
        <v>6</v>
      </c>
      <c r="D19" s="182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44422</v>
      </c>
      <c r="C20" s="94">
        <f t="shared" si="2"/>
        <v>7</v>
      </c>
      <c r="D20" s="181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44423</v>
      </c>
      <c r="C21" s="94">
        <f t="shared" si="2"/>
        <v>1</v>
      </c>
      <c r="D21" s="181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44424</v>
      </c>
      <c r="C22" s="94">
        <f t="shared" si="2"/>
        <v>2</v>
      </c>
      <c r="D22" s="181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44425</v>
      </c>
      <c r="C23" s="94">
        <f t="shared" si="2"/>
        <v>3</v>
      </c>
      <c r="D23" s="172"/>
      <c r="E23" s="105"/>
      <c r="F23" s="15"/>
      <c r="G23" s="105"/>
      <c r="H23" s="15"/>
      <c r="I23" s="105"/>
      <c r="J23" s="15"/>
      <c r="K23" s="105"/>
      <c r="L23" s="24">
        <f>D31*60+E23</f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44426</v>
      </c>
      <c r="C24" s="94">
        <f t="shared" si="2"/>
        <v>4</v>
      </c>
      <c r="D24" s="180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44427</v>
      </c>
      <c r="C25" s="94">
        <f t="shared" si="2"/>
        <v>5</v>
      </c>
      <c r="D25" s="15">
        <v>9</v>
      </c>
      <c r="E25" s="105">
        <v>30</v>
      </c>
      <c r="F25" s="15">
        <v>12</v>
      </c>
      <c r="G25" s="105">
        <v>0</v>
      </c>
      <c r="H25" s="15">
        <v>13</v>
      </c>
      <c r="I25" s="105">
        <v>0</v>
      </c>
      <c r="J25" s="15">
        <v>16</v>
      </c>
      <c r="K25" s="105">
        <v>30</v>
      </c>
      <c r="L25" s="24">
        <f t="shared" si="3"/>
        <v>570</v>
      </c>
      <c r="M25" s="24">
        <f t="shared" si="4"/>
        <v>720</v>
      </c>
      <c r="N25" s="24">
        <f t="shared" si="5"/>
        <v>780</v>
      </c>
      <c r="O25" s="12">
        <f t="shared" si="6"/>
        <v>990</v>
      </c>
      <c r="P25" s="13">
        <f t="shared" si="7"/>
        <v>420</v>
      </c>
      <c r="Q25" s="14">
        <f t="shared" si="8"/>
        <v>60</v>
      </c>
      <c r="R25" s="11">
        <f t="shared" si="9"/>
        <v>360</v>
      </c>
      <c r="S25" s="13">
        <f t="shared" si="0"/>
        <v>6</v>
      </c>
      <c r="T25" s="11">
        <f t="shared" si="1"/>
        <v>0</v>
      </c>
      <c r="U25" s="12">
        <f t="shared" si="10"/>
        <v>360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6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44428</v>
      </c>
      <c r="C26" s="94">
        <f t="shared" si="2"/>
        <v>6</v>
      </c>
      <c r="D26" s="15">
        <v>9</v>
      </c>
      <c r="E26" s="105">
        <v>30</v>
      </c>
      <c r="F26" s="15">
        <v>12</v>
      </c>
      <c r="G26" s="105">
        <v>0</v>
      </c>
      <c r="H26" s="15">
        <v>13</v>
      </c>
      <c r="I26" s="105">
        <v>0</v>
      </c>
      <c r="J26" s="15">
        <v>16</v>
      </c>
      <c r="K26" s="105">
        <v>34</v>
      </c>
      <c r="L26" s="24">
        <f t="shared" si="3"/>
        <v>570</v>
      </c>
      <c r="M26" s="24">
        <f t="shared" si="4"/>
        <v>720</v>
      </c>
      <c r="N26" s="24">
        <f t="shared" si="5"/>
        <v>780</v>
      </c>
      <c r="O26" s="12">
        <f t="shared" si="6"/>
        <v>994</v>
      </c>
      <c r="P26" s="13">
        <f t="shared" si="7"/>
        <v>424</v>
      </c>
      <c r="Q26" s="14">
        <f t="shared" si="8"/>
        <v>60</v>
      </c>
      <c r="R26" s="11">
        <f t="shared" si="9"/>
        <v>364</v>
      </c>
      <c r="S26" s="13">
        <f t="shared" si="0"/>
        <v>6</v>
      </c>
      <c r="T26" s="11">
        <f t="shared" si="1"/>
        <v>4</v>
      </c>
      <c r="U26" s="12">
        <f t="shared" si="10"/>
        <v>364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6</v>
      </c>
      <c r="Z26" s="81">
        <f t="shared" si="15"/>
        <v>4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44429</v>
      </c>
      <c r="C27" s="94">
        <f t="shared" si="2"/>
        <v>7</v>
      </c>
      <c r="D27" s="16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44430</v>
      </c>
      <c r="C28" s="94">
        <f t="shared" si="2"/>
        <v>1</v>
      </c>
      <c r="D28" s="172"/>
      <c r="E28" s="105"/>
      <c r="F28" s="15"/>
      <c r="G28" s="105"/>
      <c r="H28" s="15"/>
      <c r="I28" s="105"/>
      <c r="J28" s="15"/>
      <c r="K28" s="105"/>
      <c r="L28" s="24" t="e">
        <f>#REF!*60+E28</f>
        <v>#REF!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 t="e">
        <f t="shared" si="7"/>
        <v>#REF!</v>
      </c>
      <c r="Q28" s="14">
        <f t="shared" si="8"/>
        <v>0</v>
      </c>
      <c r="R28" s="11" t="e">
        <f t="shared" si="9"/>
        <v>#REF!</v>
      </c>
      <c r="S28" s="13" t="e">
        <f t="shared" si="0"/>
        <v>#REF!</v>
      </c>
      <c r="T28" s="11" t="e">
        <f t="shared" si="1"/>
        <v>#REF!</v>
      </c>
      <c r="U28" s="12" t="e">
        <f t="shared" si="10"/>
        <v>#REF!</v>
      </c>
      <c r="V28" s="12" t="e">
        <f t="shared" si="11"/>
        <v>#REF!</v>
      </c>
      <c r="W28" s="12" t="e">
        <f t="shared" si="12"/>
        <v>#REF!</v>
      </c>
      <c r="X28" s="12" t="e">
        <f t="shared" si="13"/>
        <v>#REF!</v>
      </c>
      <c r="Y28" s="13" t="e">
        <f t="shared" si="14"/>
        <v>#REF!</v>
      </c>
      <c r="Z28" s="81" t="e">
        <f t="shared" si="15"/>
        <v>#REF!</v>
      </c>
      <c r="AA28" s="13" t="e">
        <f t="shared" si="16"/>
        <v>#REF!</v>
      </c>
      <c r="AB28" s="81" t="e">
        <f t="shared" si="17"/>
        <v>#REF!</v>
      </c>
      <c r="AC28" s="13" t="e">
        <f t="shared" si="18"/>
        <v>#REF!</v>
      </c>
      <c r="AD28" s="81" t="e">
        <f t="shared" si="19"/>
        <v>#REF!</v>
      </c>
    </row>
    <row r="29" spans="2:30">
      <c r="B29" s="93">
        <f>IF($B$7+22&gt;$G$4,"",B28+1)</f>
        <v>44431</v>
      </c>
      <c r="C29" s="94">
        <f t="shared" si="2"/>
        <v>2</v>
      </c>
      <c r="D29" s="15">
        <v>9</v>
      </c>
      <c r="E29" s="105">
        <v>30</v>
      </c>
      <c r="F29" s="15">
        <v>12</v>
      </c>
      <c r="G29" s="105">
        <v>0</v>
      </c>
      <c r="H29" s="15">
        <v>13</v>
      </c>
      <c r="I29" s="105">
        <v>0</v>
      </c>
      <c r="J29" s="15">
        <v>15</v>
      </c>
      <c r="K29" s="105">
        <v>23</v>
      </c>
      <c r="L29" s="24">
        <f t="shared" si="3"/>
        <v>570</v>
      </c>
      <c r="M29" s="24">
        <f t="shared" si="4"/>
        <v>720</v>
      </c>
      <c r="N29" s="24">
        <f t="shared" si="5"/>
        <v>780</v>
      </c>
      <c r="O29" s="12">
        <f t="shared" si="6"/>
        <v>923</v>
      </c>
      <c r="P29" s="13">
        <f t="shared" si="7"/>
        <v>353</v>
      </c>
      <c r="Q29" s="14">
        <f t="shared" si="8"/>
        <v>60</v>
      </c>
      <c r="R29" s="11">
        <f t="shared" si="9"/>
        <v>293</v>
      </c>
      <c r="S29" s="13">
        <f t="shared" si="0"/>
        <v>4</v>
      </c>
      <c r="T29" s="11">
        <f t="shared" si="1"/>
        <v>53</v>
      </c>
      <c r="U29" s="12">
        <f t="shared" si="10"/>
        <v>293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4</v>
      </c>
      <c r="Z29" s="81">
        <f t="shared" si="15"/>
        <v>53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44432</v>
      </c>
      <c r="C30" s="94">
        <f t="shared" si="2"/>
        <v>3</v>
      </c>
      <c r="D30" s="16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44433</v>
      </c>
      <c r="C31" s="94">
        <f t="shared" si="2"/>
        <v>4</v>
      </c>
      <c r="D31" s="172"/>
      <c r="E31" s="105"/>
      <c r="F31" s="15"/>
      <c r="G31" s="105"/>
      <c r="H31" s="15"/>
      <c r="I31" s="105"/>
      <c r="J31" s="15"/>
      <c r="K31" s="105"/>
      <c r="L31" s="24" t="e">
        <f>#REF!*60+E31</f>
        <v>#REF!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 t="e">
        <f t="shared" si="7"/>
        <v>#REF!</v>
      </c>
      <c r="Q31" s="14">
        <f t="shared" si="8"/>
        <v>0</v>
      </c>
      <c r="R31" s="11" t="e">
        <f t="shared" si="9"/>
        <v>#REF!</v>
      </c>
      <c r="S31" s="13" t="e">
        <f t="shared" si="0"/>
        <v>#REF!</v>
      </c>
      <c r="T31" s="11" t="e">
        <f t="shared" si="1"/>
        <v>#REF!</v>
      </c>
      <c r="U31" s="12" t="e">
        <f t="shared" si="10"/>
        <v>#REF!</v>
      </c>
      <c r="V31" s="12" t="e">
        <f t="shared" si="11"/>
        <v>#REF!</v>
      </c>
      <c r="W31" s="12" t="e">
        <f t="shared" si="12"/>
        <v>#REF!</v>
      </c>
      <c r="X31" s="12" t="e">
        <f t="shared" si="13"/>
        <v>#REF!</v>
      </c>
      <c r="Y31" s="13" t="e">
        <f t="shared" si="14"/>
        <v>#REF!</v>
      </c>
      <c r="Z31" s="81" t="e">
        <f t="shared" si="15"/>
        <v>#REF!</v>
      </c>
      <c r="AA31" s="13" t="e">
        <f t="shared" si="16"/>
        <v>#REF!</v>
      </c>
      <c r="AB31" s="81" t="e">
        <f t="shared" si="17"/>
        <v>#REF!</v>
      </c>
      <c r="AC31" s="13" t="e">
        <f t="shared" si="18"/>
        <v>#REF!</v>
      </c>
      <c r="AD31" s="81" t="e">
        <f t="shared" si="19"/>
        <v>#REF!</v>
      </c>
    </row>
    <row r="32" spans="2:30">
      <c r="B32" s="93">
        <f>IF($B$7+25&gt;$G$4,"",B31+1)</f>
        <v>44434</v>
      </c>
      <c r="C32" s="94">
        <f t="shared" si="2"/>
        <v>5</v>
      </c>
      <c r="D32" s="15">
        <v>9</v>
      </c>
      <c r="E32" s="105">
        <v>30</v>
      </c>
      <c r="F32" s="15">
        <v>12</v>
      </c>
      <c r="G32" s="105">
        <v>0</v>
      </c>
      <c r="H32" s="15">
        <v>13</v>
      </c>
      <c r="I32" s="105">
        <v>0</v>
      </c>
      <c r="J32" s="15">
        <v>16</v>
      </c>
      <c r="K32" s="105">
        <v>37</v>
      </c>
      <c r="L32" s="24">
        <f t="shared" si="3"/>
        <v>570</v>
      </c>
      <c r="M32" s="24">
        <f t="shared" si="4"/>
        <v>720</v>
      </c>
      <c r="N32" s="24">
        <f t="shared" si="5"/>
        <v>780</v>
      </c>
      <c r="O32" s="12">
        <f t="shared" si="6"/>
        <v>997</v>
      </c>
      <c r="P32" s="13">
        <f t="shared" si="7"/>
        <v>427</v>
      </c>
      <c r="Q32" s="14">
        <f t="shared" si="8"/>
        <v>60</v>
      </c>
      <c r="R32" s="11">
        <f t="shared" si="9"/>
        <v>367</v>
      </c>
      <c r="S32" s="13">
        <f t="shared" si="0"/>
        <v>6</v>
      </c>
      <c r="T32" s="11">
        <f t="shared" si="1"/>
        <v>7</v>
      </c>
      <c r="U32" s="12">
        <f t="shared" si="10"/>
        <v>367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6</v>
      </c>
      <c r="Z32" s="81">
        <f t="shared" si="15"/>
        <v>7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44435</v>
      </c>
      <c r="C33" s="94">
        <f t="shared" si="2"/>
        <v>6</v>
      </c>
      <c r="D33" s="15">
        <v>9</v>
      </c>
      <c r="E33" s="105">
        <v>30</v>
      </c>
      <c r="F33" s="15">
        <v>12</v>
      </c>
      <c r="G33" s="105">
        <v>0</v>
      </c>
      <c r="H33" s="15">
        <v>13</v>
      </c>
      <c r="I33" s="105">
        <v>0</v>
      </c>
      <c r="J33" s="15">
        <v>16</v>
      </c>
      <c r="K33" s="105">
        <v>31</v>
      </c>
      <c r="L33" s="24">
        <f t="shared" si="3"/>
        <v>570</v>
      </c>
      <c r="M33" s="24">
        <f t="shared" si="4"/>
        <v>720</v>
      </c>
      <c r="N33" s="24">
        <f t="shared" si="5"/>
        <v>780</v>
      </c>
      <c r="O33" s="12">
        <f t="shared" si="6"/>
        <v>991</v>
      </c>
      <c r="P33" s="13">
        <f t="shared" si="7"/>
        <v>421</v>
      </c>
      <c r="Q33" s="14">
        <f t="shared" si="8"/>
        <v>60</v>
      </c>
      <c r="R33" s="11">
        <f t="shared" si="9"/>
        <v>361</v>
      </c>
      <c r="S33" s="13">
        <f t="shared" si="0"/>
        <v>6</v>
      </c>
      <c r="T33" s="11">
        <f t="shared" si="1"/>
        <v>1</v>
      </c>
      <c r="U33" s="12">
        <f t="shared" si="10"/>
        <v>361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6</v>
      </c>
      <c r="Z33" s="81">
        <f t="shared" si="15"/>
        <v>1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44436</v>
      </c>
      <c r="C34" s="94">
        <f t="shared" si="2"/>
        <v>7</v>
      </c>
      <c r="D34" s="16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44437</v>
      </c>
      <c r="C35" s="94">
        <f t="shared" si="2"/>
        <v>1</v>
      </c>
      <c r="D35" s="172"/>
      <c r="E35" s="105"/>
      <c r="F35" s="15"/>
      <c r="G35" s="105"/>
      <c r="H35" s="15"/>
      <c r="I35" s="105"/>
      <c r="J35" s="15"/>
      <c r="K35" s="105"/>
      <c r="L35" s="24" t="e">
        <f>#REF!*60+E35</f>
        <v>#REF!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 t="e">
        <f t="shared" si="7"/>
        <v>#REF!</v>
      </c>
      <c r="Q35" s="14">
        <f t="shared" si="8"/>
        <v>0</v>
      </c>
      <c r="R35" s="11" t="e">
        <f t="shared" si="9"/>
        <v>#REF!</v>
      </c>
      <c r="S35" s="13" t="e">
        <f t="shared" si="0"/>
        <v>#REF!</v>
      </c>
      <c r="T35" s="11" t="e">
        <f t="shared" si="1"/>
        <v>#REF!</v>
      </c>
      <c r="U35" s="12" t="e">
        <f t="shared" si="10"/>
        <v>#REF!</v>
      </c>
      <c r="V35" s="12" t="e">
        <f t="shared" si="11"/>
        <v>#REF!</v>
      </c>
      <c r="W35" s="12" t="e">
        <f t="shared" si="12"/>
        <v>#REF!</v>
      </c>
      <c r="X35" s="12" t="e">
        <f t="shared" si="13"/>
        <v>#REF!</v>
      </c>
      <c r="Y35" s="13" t="e">
        <f t="shared" si="14"/>
        <v>#REF!</v>
      </c>
      <c r="Z35" s="81" t="e">
        <f t="shared" si="15"/>
        <v>#REF!</v>
      </c>
      <c r="AA35" s="13" t="e">
        <f t="shared" si="16"/>
        <v>#REF!</v>
      </c>
      <c r="AB35" s="81" t="e">
        <f t="shared" si="17"/>
        <v>#REF!</v>
      </c>
      <c r="AC35" s="13" t="e">
        <f t="shared" si="18"/>
        <v>#REF!</v>
      </c>
      <c r="AD35" s="81" t="e">
        <f t="shared" si="19"/>
        <v>#REF!</v>
      </c>
    </row>
    <row r="36" spans="2:30">
      <c r="B36" s="93">
        <f>IF($B$7+29&gt;$G$4,"",B35+1)</f>
        <v>44438</v>
      </c>
      <c r="C36" s="94">
        <f t="shared" si="2"/>
        <v>2</v>
      </c>
      <c r="D36" s="15">
        <v>9</v>
      </c>
      <c r="E36" s="105">
        <v>30</v>
      </c>
      <c r="F36" s="15">
        <v>12</v>
      </c>
      <c r="G36" s="105">
        <v>0</v>
      </c>
      <c r="H36" s="15">
        <v>13</v>
      </c>
      <c r="I36" s="105">
        <v>0</v>
      </c>
      <c r="J36" s="15">
        <v>16</v>
      </c>
      <c r="K36" s="105">
        <v>30</v>
      </c>
      <c r="L36" s="24">
        <f t="shared" si="3"/>
        <v>570</v>
      </c>
      <c r="M36" s="24">
        <f t="shared" si="4"/>
        <v>720</v>
      </c>
      <c r="N36" s="24">
        <f t="shared" si="5"/>
        <v>780</v>
      </c>
      <c r="O36" s="12">
        <f t="shared" si="6"/>
        <v>990</v>
      </c>
      <c r="P36" s="13">
        <f t="shared" si="7"/>
        <v>420</v>
      </c>
      <c r="Q36" s="14">
        <f t="shared" si="8"/>
        <v>60</v>
      </c>
      <c r="R36" s="11">
        <f t="shared" si="9"/>
        <v>360</v>
      </c>
      <c r="S36" s="13">
        <f t="shared" si="0"/>
        <v>6</v>
      </c>
      <c r="T36" s="11">
        <f t="shared" si="1"/>
        <v>0</v>
      </c>
      <c r="U36" s="12">
        <f t="shared" si="10"/>
        <v>360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6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44439</v>
      </c>
      <c r="C37" s="94">
        <f t="shared" si="2"/>
        <v>3</v>
      </c>
      <c r="D37" s="16">
        <v>9</v>
      </c>
      <c r="E37" s="106">
        <v>30</v>
      </c>
      <c r="F37" s="16">
        <v>12</v>
      </c>
      <c r="G37" s="106">
        <v>0</v>
      </c>
      <c r="H37" s="16">
        <v>13</v>
      </c>
      <c r="I37" s="106">
        <v>0</v>
      </c>
      <c r="J37" s="16">
        <v>16</v>
      </c>
      <c r="K37" s="106">
        <v>31</v>
      </c>
      <c r="L37" s="24">
        <f t="shared" si="3"/>
        <v>570</v>
      </c>
      <c r="M37" s="24">
        <f t="shared" si="4"/>
        <v>720</v>
      </c>
      <c r="N37" s="24">
        <f t="shared" si="5"/>
        <v>780</v>
      </c>
      <c r="O37" s="12">
        <f t="shared" si="6"/>
        <v>991</v>
      </c>
      <c r="P37" s="13">
        <f t="shared" si="7"/>
        <v>421</v>
      </c>
      <c r="Q37" s="14">
        <f t="shared" si="8"/>
        <v>60</v>
      </c>
      <c r="R37" s="11">
        <f t="shared" si="9"/>
        <v>361</v>
      </c>
      <c r="S37" s="122">
        <f t="shared" si="0"/>
        <v>6</v>
      </c>
      <c r="T37" s="123">
        <f t="shared" si="1"/>
        <v>1</v>
      </c>
      <c r="U37" s="135">
        <f t="shared" si="10"/>
        <v>361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6</v>
      </c>
      <c r="Z37" s="142">
        <f t="shared" si="15"/>
        <v>1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 t="e">
        <f>SUM(P7:P37)</f>
        <v>#REF!</v>
      </c>
      <c r="Q38" s="20">
        <f>SUM(Q7:Q37)</f>
        <v>720</v>
      </c>
      <c r="R38" s="21" t="e">
        <f>SUM(R7:R37)</f>
        <v>#REF!</v>
      </c>
      <c r="S38" s="125" t="e">
        <f>ROUNDDOWN((SUM(S7:S37)*60+SUM(T7:T37))/60,0)</f>
        <v>#REF!</v>
      </c>
      <c r="T38" s="124" t="e">
        <f>SUM(S7:S37)*60+SUM(T7:T37)-(S38*60)</f>
        <v>#REF!</v>
      </c>
      <c r="U38" s="136"/>
      <c r="V38" s="136"/>
      <c r="W38" s="136"/>
      <c r="X38" s="136"/>
      <c r="Y38" s="125" t="e">
        <f>ROUNDDOWN((SUM(Y7:Y37)*60+SUM(Z7:Z37))/60,0)</f>
        <v>#REF!</v>
      </c>
      <c r="Z38" s="124" t="e">
        <f>SUM(Y7:Y37)*60+SUM(Z7:Z37)-(Y38*60)</f>
        <v>#REF!</v>
      </c>
      <c r="AA38" s="125" t="e">
        <f>ROUNDDOWN((SUM(AA7:AA37)*60+SUM(AB7:AB37))/60,0)</f>
        <v>#REF!</v>
      </c>
      <c r="AB38" s="124" t="e">
        <f>SUM(AA7:AA37)*60+SUM(AB7:AB37)-(AA38*60)</f>
        <v>#REF!</v>
      </c>
      <c r="AC38" s="125" t="e">
        <f>ROUNDDOWN((SUM(AC7:AC37)*60+SUM(AD7:AD37))/60,0)</f>
        <v>#REF!</v>
      </c>
      <c r="AD38" s="124" t="e">
        <f>SUM(AC7:AC37)*60+SUM(AD7:AD37)-(AC38*60)</f>
        <v>#REF!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 t="e">
        <f>IF(DBT!$B$1=1,'2'!Y38,IF('2'!Z38&gt;=30,'2'!Y38+1,'2'!Y38))</f>
        <v>#REF!</v>
      </c>
      <c r="Z40" s="121" t="e">
        <f>IF(DBT!$B$1=1,'2'!Z38,0)</f>
        <v>#REF!</v>
      </c>
      <c r="AA40" s="120" t="e">
        <f>IF(DBT!$B$1=1,'2'!AA38,IF('2'!AB38&gt;=30,'2'!AA38+1,'2'!AA38))</f>
        <v>#REF!</v>
      </c>
      <c r="AB40" s="121" t="e">
        <f>IF(DBT!$B$1=1,'2'!AB38,0)</f>
        <v>#REF!</v>
      </c>
      <c r="AC40" s="120" t="e">
        <f>IF(DBT!$B$1=1,'2'!AC38,IF('2'!AD38&gt;=30,'2'!AC38+1,'2'!AC38))</f>
        <v>#REF!</v>
      </c>
      <c r="AD40" s="121" t="e">
        <f>IF(DBT!$B$1=1,'2'!AD38,0)</f>
        <v>#REF!</v>
      </c>
    </row>
  </sheetData>
  <mergeCells count="18">
    <mergeCell ref="AA39:AB39"/>
    <mergeCell ref="AC39:AD39"/>
    <mergeCell ref="S40:T40"/>
    <mergeCell ref="Y4:Z4"/>
    <mergeCell ref="AA4:AD4"/>
    <mergeCell ref="Y5:Z5"/>
    <mergeCell ref="AA5:AB5"/>
    <mergeCell ref="AC5:AD5"/>
    <mergeCell ref="J3:K3"/>
    <mergeCell ref="H4:I4"/>
    <mergeCell ref="Y39:Z39"/>
    <mergeCell ref="D5:E5"/>
    <mergeCell ref="F5:G5"/>
    <mergeCell ref="H5:I5"/>
    <mergeCell ref="J5:K5"/>
    <mergeCell ref="B38:K38"/>
    <mergeCell ref="S39:T39"/>
    <mergeCell ref="C3:E3"/>
  </mergeCells>
  <phoneticPr fontId="2"/>
  <conditionalFormatting sqref="C7:C37">
    <cfRule type="cellIs" dxfId="57" priority="1" stopIfTrue="1" operator="equal">
      <formula>1</formula>
    </cfRule>
    <cfRule type="cellIs" dxfId="56" priority="2" stopIfTrue="1" operator="equal">
      <formula>7</formula>
    </cfRule>
  </conditionalFormatting>
  <pageMargins left="0.75" right="0.75" top="1" bottom="1" header="0.51200000000000001" footer="0.51200000000000001"/>
  <pageSetup paperSize="12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3" priority="1" stopIfTrue="1" operator="equal">
      <formula>1</formula>
    </cfRule>
    <cfRule type="cellIs" dxfId="2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workbookViewId="0"/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6"/>
      <c r="D3" s="27"/>
      <c r="E3" s="27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f>月間集計!C6</f>
        <v>43983</v>
      </c>
      <c r="F4" s="95" t="s">
        <v>5</v>
      </c>
      <c r="G4" s="3">
        <f>月間集計!D6</f>
        <v>44012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43983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43984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43985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43986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43987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43988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43989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43990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43991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43992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43993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43994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43995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43996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43997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43998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43999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44000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44001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44002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44003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44004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44005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44006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44007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44008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44009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44010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44011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44012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IF(DBT!$B$1=1,Y38,IF(Z38&gt;=30,Y38+1,Y38))</f>
        <v>0</v>
      </c>
      <c r="Z40" s="121">
        <f>IF(DBT!$B$1=1,Z38,0)</f>
        <v>0</v>
      </c>
      <c r="AA40" s="120">
        <f>IF(DBT!$B$1=1,AA38,IF(AB38&gt;=30,AA38+1,AA38))</f>
        <v>0</v>
      </c>
      <c r="AB40" s="121">
        <f>IF(DBT!$B$1=1,AB38,0)</f>
        <v>0</v>
      </c>
      <c r="AC40" s="120">
        <f>IF(DBT!$B$1=1,AC38,IF(AD38&gt;=30,AC38+1,AC38))</f>
        <v>0</v>
      </c>
      <c r="AD40" s="121">
        <f>IF(DBT!$B$1=1,AD38,0)</f>
        <v>0</v>
      </c>
    </row>
  </sheetData>
  <mergeCells count="17">
    <mergeCell ref="S40:T40"/>
    <mergeCell ref="AC5:AD5"/>
    <mergeCell ref="B38:K38"/>
    <mergeCell ref="S39:T39"/>
    <mergeCell ref="Y39:Z39"/>
    <mergeCell ref="AA39:AB39"/>
    <mergeCell ref="AC39:AD39"/>
    <mergeCell ref="D5:E5"/>
    <mergeCell ref="F5:G5"/>
    <mergeCell ref="H5:I5"/>
    <mergeCell ref="J5:K5"/>
    <mergeCell ref="Y5:Z5"/>
    <mergeCell ref="AA5:AB5"/>
    <mergeCell ref="J3:K3"/>
    <mergeCell ref="H4:I4"/>
    <mergeCell ref="Y4:Z4"/>
    <mergeCell ref="AA4:AD4"/>
  </mergeCells>
  <phoneticPr fontId="2"/>
  <conditionalFormatting sqref="C7:C37">
    <cfRule type="cellIs" dxfId="1" priority="1" stopIfTrue="1" operator="equal">
      <formula>1</formula>
    </cfRule>
    <cfRule type="cellIs" dxfId="0" priority="2" stopIfTrue="1" operator="equal">
      <formula>7</formula>
    </cfRule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showGridLines="0" showRowColHeaders="0" workbookViewId="0"/>
  </sheetViews>
  <sheetFormatPr defaultRowHeight="13.5"/>
  <cols>
    <col min="1" max="6" width="3.875" style="61" customWidth="1"/>
    <col min="7" max="7" width="25.875" style="61" customWidth="1"/>
    <col min="8" max="29" width="3.875" style="61" customWidth="1"/>
    <col min="30" max="16384" width="9" style="61"/>
  </cols>
  <sheetData>
    <row r="1" spans="1:30" ht="14.25" thickBot="1">
      <c r="A1" s="48"/>
      <c r="B1" s="48"/>
      <c r="C1" s="48"/>
      <c r="D1" s="48"/>
      <c r="E1" s="48"/>
      <c r="F1" s="48"/>
      <c r="G1" s="48"/>
      <c r="H1" s="48"/>
      <c r="I1" s="48"/>
    </row>
    <row r="2" spans="1:30" ht="14.25" thickTop="1">
      <c r="A2" s="48"/>
      <c r="B2" s="49"/>
      <c r="C2" s="50"/>
      <c r="D2" s="50"/>
      <c r="E2" s="50"/>
      <c r="F2" s="50"/>
      <c r="G2" s="50"/>
      <c r="H2" s="51"/>
      <c r="I2" s="48"/>
      <c r="AD2" s="62"/>
    </row>
    <row r="3" spans="1:30" ht="17.25">
      <c r="A3" s="48"/>
      <c r="B3" s="63" t="s">
        <v>23</v>
      </c>
      <c r="C3" s="52"/>
      <c r="D3" s="53"/>
      <c r="E3" s="53"/>
      <c r="F3" s="53"/>
      <c r="G3" s="53"/>
      <c r="H3" s="54"/>
      <c r="I3" s="48"/>
      <c r="AD3" s="64"/>
    </row>
    <row r="4" spans="1:30">
      <c r="A4" s="48"/>
      <c r="B4" s="55"/>
      <c r="C4" s="56"/>
      <c r="D4" s="56"/>
      <c r="E4" s="56"/>
      <c r="F4" s="56"/>
      <c r="G4" s="56"/>
      <c r="H4" s="57"/>
      <c r="I4" s="48"/>
      <c r="J4" s="65"/>
      <c r="AD4" s="66"/>
    </row>
    <row r="5" spans="1:30">
      <c r="A5" s="48"/>
      <c r="B5" s="55"/>
      <c r="C5" s="130" t="s">
        <v>56</v>
      </c>
      <c r="D5" s="48"/>
      <c r="E5" s="56"/>
      <c r="F5" s="56"/>
      <c r="G5" s="56"/>
      <c r="H5" s="57"/>
      <c r="I5" s="48"/>
      <c r="J5" s="65"/>
    </row>
    <row r="6" spans="1:30">
      <c r="A6" s="48"/>
      <c r="B6" s="55"/>
      <c r="C6" s="48" t="s">
        <v>54</v>
      </c>
      <c r="D6" s="48"/>
      <c r="E6" s="56"/>
      <c r="F6" s="56"/>
      <c r="G6" s="56"/>
      <c r="H6" s="57"/>
      <c r="I6" s="48"/>
      <c r="J6" s="65"/>
    </row>
    <row r="7" spans="1:30">
      <c r="A7" s="48"/>
      <c r="B7" s="55"/>
      <c r="C7" s="48" t="s">
        <v>55</v>
      </c>
      <c r="D7" s="48"/>
      <c r="E7" s="56"/>
      <c r="F7" s="56"/>
      <c r="G7" s="56"/>
      <c r="H7" s="57"/>
      <c r="I7" s="48"/>
      <c r="J7" s="65"/>
      <c r="AD7" s="64"/>
    </row>
    <row r="8" spans="1:30">
      <c r="A8" s="48"/>
      <c r="B8" s="55"/>
      <c r="C8" s="130" t="s">
        <v>71</v>
      </c>
      <c r="D8" s="48"/>
      <c r="E8" s="56"/>
      <c r="F8" s="56"/>
      <c r="G8" s="56"/>
      <c r="H8" s="57"/>
      <c r="I8" s="48"/>
      <c r="J8" s="65"/>
      <c r="AD8" s="66"/>
    </row>
    <row r="9" spans="1:30">
      <c r="A9" s="48"/>
      <c r="B9" s="55"/>
      <c r="C9" s="48" t="s">
        <v>72</v>
      </c>
      <c r="D9" s="48"/>
      <c r="E9" s="56"/>
      <c r="F9" s="56"/>
      <c r="G9" s="56"/>
      <c r="H9" s="57"/>
      <c r="I9" s="48"/>
      <c r="J9" s="65"/>
      <c r="AD9" s="66"/>
    </row>
    <row r="10" spans="1:30">
      <c r="A10" s="48"/>
      <c r="B10" s="55"/>
      <c r="C10" s="130" t="s">
        <v>76</v>
      </c>
      <c r="D10" s="48"/>
      <c r="E10" s="56"/>
      <c r="F10" s="56"/>
      <c r="G10" s="56"/>
      <c r="H10" s="57"/>
      <c r="I10" s="48"/>
      <c r="J10" s="65"/>
      <c r="AD10" s="66"/>
    </row>
    <row r="11" spans="1:30">
      <c r="A11" s="48"/>
      <c r="B11" s="55"/>
      <c r="C11" s="48" t="s">
        <v>77</v>
      </c>
      <c r="D11" s="48"/>
      <c r="E11" s="56"/>
      <c r="F11" s="56"/>
      <c r="G11" s="56"/>
      <c r="H11" s="57"/>
      <c r="I11" s="48"/>
      <c r="J11" s="65"/>
    </row>
    <row r="12" spans="1:30">
      <c r="A12" s="48"/>
      <c r="B12" s="55"/>
      <c r="C12" s="48"/>
      <c r="D12" s="48"/>
      <c r="E12" s="56"/>
      <c r="F12" s="56"/>
      <c r="G12" s="56"/>
      <c r="H12" s="57"/>
      <c r="I12" s="48"/>
      <c r="J12" s="65"/>
    </row>
    <row r="13" spans="1:30">
      <c r="A13" s="48"/>
      <c r="B13" s="55"/>
      <c r="C13" s="67"/>
      <c r="D13" s="48"/>
      <c r="E13" s="56"/>
      <c r="F13" s="56"/>
      <c r="G13" s="56"/>
      <c r="H13" s="57"/>
      <c r="I13" s="48"/>
      <c r="J13" s="65"/>
    </row>
    <row r="14" spans="1:30">
      <c r="A14" s="48"/>
      <c r="B14" s="55"/>
      <c r="C14" s="48"/>
      <c r="D14" s="48"/>
      <c r="E14" s="56"/>
      <c r="F14" s="56"/>
      <c r="G14" s="56"/>
      <c r="H14" s="57"/>
      <c r="I14" s="48"/>
      <c r="J14" s="65"/>
    </row>
    <row r="15" spans="1:30">
      <c r="A15" s="48"/>
      <c r="B15" s="55"/>
      <c r="C15" s="48"/>
      <c r="D15" s="48"/>
      <c r="E15" s="56"/>
      <c r="F15" s="56"/>
      <c r="G15" s="56"/>
      <c r="H15" s="57"/>
      <c r="I15" s="48"/>
      <c r="J15" s="65"/>
    </row>
    <row r="16" spans="1:30">
      <c r="A16" s="48"/>
      <c r="B16" s="55"/>
      <c r="C16" s="68"/>
      <c r="D16" s="56"/>
      <c r="E16" s="56"/>
      <c r="F16" s="69"/>
      <c r="G16" s="56"/>
      <c r="H16" s="57"/>
      <c r="I16" s="48"/>
      <c r="J16" s="65"/>
    </row>
    <row r="17" spans="1:9" ht="17.25">
      <c r="A17" s="48"/>
      <c r="B17" s="55"/>
      <c r="C17" s="68"/>
      <c r="D17" s="56"/>
      <c r="E17" s="56"/>
      <c r="F17" s="70"/>
      <c r="G17" s="56"/>
      <c r="H17" s="57"/>
      <c r="I17" s="48"/>
    </row>
    <row r="18" spans="1:9" ht="14.25" thickBot="1">
      <c r="A18" s="48"/>
      <c r="B18" s="58"/>
      <c r="C18" s="59"/>
      <c r="D18" s="59"/>
      <c r="E18" s="59"/>
      <c r="F18" s="59"/>
      <c r="G18" s="59"/>
      <c r="H18" s="60"/>
      <c r="I18" s="48"/>
    </row>
    <row r="19" spans="1:9" ht="14.25" thickTop="1">
      <c r="A19" s="48"/>
      <c r="B19" s="48"/>
      <c r="C19" s="48"/>
      <c r="D19" s="48"/>
      <c r="E19" s="48"/>
      <c r="F19" s="48"/>
      <c r="G19" s="48"/>
      <c r="H19" s="48"/>
      <c r="I19" s="48"/>
    </row>
    <row r="20" spans="1:9">
      <c r="A20" s="48"/>
      <c r="B20" s="48"/>
      <c r="C20" s="48"/>
      <c r="D20" s="48"/>
      <c r="E20" s="48"/>
      <c r="F20" s="48"/>
      <c r="G20" s="48"/>
      <c r="H20" s="48"/>
      <c r="I20" s="48"/>
    </row>
  </sheetData>
  <phoneticPr fontId="2"/>
  <pageMargins left="0.75" right="0.75" top="1" bottom="1" header="0.51200000000000001" footer="0.5120000000000000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56"/>
  <sheetViews>
    <sheetView showGridLines="0" showRowColHeaders="0" workbookViewId="0">
      <selection activeCell="F37" sqref="F37"/>
    </sheetView>
  </sheetViews>
  <sheetFormatPr defaultRowHeight="11.25" customHeight="1" zeroHeight="1"/>
  <cols>
    <col min="1" max="1" width="2.625" style="48" customWidth="1"/>
    <col min="2" max="2" width="3.125" style="48" customWidth="1"/>
    <col min="3" max="5" width="9" style="48"/>
    <col min="6" max="6" width="3.875" style="48" customWidth="1"/>
    <col min="7" max="7" width="8.125" style="48" customWidth="1"/>
    <col min="8" max="8" width="12.625" style="48" customWidth="1"/>
    <col min="9" max="16384" width="9" style="48"/>
  </cols>
  <sheetData>
    <row r="1" spans="3:11"/>
    <row r="2" spans="3:11"/>
    <row r="3" spans="3:11" ht="14.25">
      <c r="C3" s="223" t="s">
        <v>41</v>
      </c>
      <c r="D3" s="223"/>
      <c r="E3" s="223"/>
      <c r="F3" s="223"/>
      <c r="G3" s="223"/>
      <c r="H3" s="223"/>
      <c r="I3" s="223"/>
      <c r="J3" s="223"/>
      <c r="K3" s="223"/>
    </row>
    <row r="4" spans="3:11"/>
    <row r="5" spans="3:11">
      <c r="C5" s="129" t="s">
        <v>42</v>
      </c>
    </row>
    <row r="6" spans="3:11">
      <c r="C6" s="48" t="s">
        <v>43</v>
      </c>
    </row>
    <row r="7" spans="3:11"/>
    <row r="8" spans="3:11">
      <c r="C8" s="129" t="s">
        <v>44</v>
      </c>
    </row>
    <row r="9" spans="3:11">
      <c r="C9" s="224" t="s">
        <v>45</v>
      </c>
      <c r="D9" s="224"/>
      <c r="E9" s="224"/>
      <c r="F9" s="224"/>
      <c r="G9" s="224"/>
      <c r="H9" s="224"/>
      <c r="I9" s="224"/>
      <c r="J9" s="224"/>
      <c r="K9" s="224"/>
    </row>
    <row r="10" spans="3:11">
      <c r="C10" s="224"/>
      <c r="D10" s="224"/>
      <c r="E10" s="224"/>
      <c r="F10" s="224"/>
      <c r="G10" s="224"/>
      <c r="H10" s="224"/>
      <c r="I10" s="224"/>
      <c r="J10" s="224"/>
      <c r="K10" s="224"/>
    </row>
    <row r="11" spans="3:11"/>
    <row r="12" spans="3:11">
      <c r="C12" s="129" t="s">
        <v>46</v>
      </c>
    </row>
    <row r="13" spans="3:11">
      <c r="C13" s="48" t="s">
        <v>47</v>
      </c>
    </row>
    <row r="14" spans="3:11"/>
    <row r="15" spans="3:11">
      <c r="C15" s="129" t="s">
        <v>48</v>
      </c>
    </row>
    <row r="16" spans="3:11">
      <c r="C16" s="224" t="s">
        <v>49</v>
      </c>
      <c r="D16" s="224"/>
      <c r="E16" s="224"/>
      <c r="F16" s="224"/>
      <c r="G16" s="224"/>
      <c r="H16" s="224"/>
      <c r="I16" s="224"/>
      <c r="J16" s="224"/>
      <c r="K16" s="224"/>
    </row>
    <row r="17" spans="3:11">
      <c r="C17" s="224"/>
      <c r="D17" s="224"/>
      <c r="E17" s="224"/>
      <c r="F17" s="224"/>
      <c r="G17" s="224"/>
      <c r="H17" s="224"/>
      <c r="I17" s="224"/>
      <c r="J17" s="224"/>
      <c r="K17" s="224"/>
    </row>
    <row r="18" spans="3:11"/>
    <row r="19" spans="3:11">
      <c r="C19" s="225" t="s">
        <v>50</v>
      </c>
      <c r="D19" s="225"/>
      <c r="E19" s="225"/>
      <c r="F19" s="225"/>
      <c r="G19" s="225"/>
      <c r="H19" s="225"/>
      <c r="I19" s="225"/>
      <c r="J19" s="225"/>
      <c r="K19" s="225"/>
    </row>
    <row r="20" spans="3:11"/>
    <row r="21" spans="3:11">
      <c r="C21" s="222" t="s">
        <v>51</v>
      </c>
      <c r="D21" s="222"/>
      <c r="E21" s="222"/>
      <c r="F21" s="222"/>
      <c r="G21" s="222"/>
      <c r="H21" s="222"/>
      <c r="I21" s="222"/>
      <c r="J21" s="222"/>
      <c r="K21" s="222"/>
    </row>
    <row r="22" spans="3:11"/>
    <row r="23" spans="3:11"/>
    <row r="24" spans="3:11"/>
    <row r="25" spans="3:11"/>
    <row r="26" spans="3:11"/>
    <row r="27" spans="3:11"/>
    <row r="28" spans="3:11"/>
    <row r="29" spans="3:11"/>
    <row r="30" spans="3:11" ht="11.25" customHeight="1"/>
    <row r="31" spans="3:11" ht="11.25" customHeight="1"/>
    <row r="32" spans="3:11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</sheetData>
  <mergeCells count="5">
    <mergeCell ref="C21:K21"/>
    <mergeCell ref="C3:K3"/>
    <mergeCell ref="C9:K10"/>
    <mergeCell ref="C16:K17"/>
    <mergeCell ref="C19:K19"/>
  </mergeCells>
  <phoneticPr fontId="2"/>
  <hyperlinks>
    <hyperlink ref="E24" r:id="rId1" display="http://www.roumu.com/"/>
  </hyperlinks>
  <pageMargins left="0.75" right="0.75" top="1" bottom="1" header="0.51200000000000001" footer="0.5120000000000000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showGridLines="0" workbookViewId="0">
      <selection activeCell="M4" sqref="M4"/>
    </sheetView>
  </sheetViews>
  <sheetFormatPr defaultRowHeight="13.5"/>
  <cols>
    <col min="1" max="1" width="2.875" customWidth="1"/>
  </cols>
  <sheetData>
    <row r="1" spans="2:5">
      <c r="B1" s="2">
        <v>1</v>
      </c>
    </row>
    <row r="2" spans="2:5">
      <c r="B2">
        <v>15</v>
      </c>
      <c r="C2" t="s">
        <v>24</v>
      </c>
      <c r="D2">
        <v>30</v>
      </c>
      <c r="E2" t="s">
        <v>25</v>
      </c>
    </row>
    <row r="3" spans="2:5">
      <c r="B3" s="23">
        <v>0</v>
      </c>
      <c r="C3" s="23">
        <v>0</v>
      </c>
      <c r="D3" s="23">
        <v>0</v>
      </c>
      <c r="E3" s="23">
        <v>0</v>
      </c>
    </row>
    <row r="4" spans="2:5">
      <c r="B4" s="23">
        <v>15</v>
      </c>
      <c r="C4" s="23">
        <v>15</v>
      </c>
      <c r="D4" s="23">
        <v>30</v>
      </c>
      <c r="E4" s="23">
        <v>30</v>
      </c>
    </row>
    <row r="5" spans="2:5">
      <c r="B5" s="23">
        <v>30</v>
      </c>
      <c r="C5" s="23">
        <v>30</v>
      </c>
    </row>
    <row r="6" spans="2:5">
      <c r="B6" s="23">
        <v>45</v>
      </c>
      <c r="C6" s="23">
        <v>45</v>
      </c>
    </row>
    <row r="9" spans="2:5">
      <c r="C9">
        <v>15</v>
      </c>
      <c r="D9">
        <v>30</v>
      </c>
    </row>
    <row r="10" spans="2:5">
      <c r="B10" s="23">
        <v>0</v>
      </c>
      <c r="C10" s="23">
        <v>0</v>
      </c>
      <c r="D10" s="23">
        <v>0</v>
      </c>
    </row>
    <row r="11" spans="2:5">
      <c r="B11" s="23">
        <v>15</v>
      </c>
      <c r="C11" s="23">
        <v>15</v>
      </c>
      <c r="D11" s="23">
        <v>0</v>
      </c>
    </row>
    <row r="12" spans="2:5">
      <c r="B12" s="23">
        <v>30</v>
      </c>
      <c r="C12" s="23">
        <v>30</v>
      </c>
      <c r="D12" s="23">
        <v>30</v>
      </c>
    </row>
    <row r="13" spans="2:5">
      <c r="B13" s="23">
        <v>45</v>
      </c>
      <c r="C13" s="23">
        <v>45</v>
      </c>
      <c r="D13" s="23">
        <v>30</v>
      </c>
    </row>
    <row r="16" spans="2:5">
      <c r="B16" s="114">
        <v>0</v>
      </c>
      <c r="C16" s="115">
        <v>0</v>
      </c>
    </row>
    <row r="17" spans="2:3">
      <c r="B17" s="116">
        <v>1</v>
      </c>
      <c r="C17" s="117">
        <v>0</v>
      </c>
    </row>
    <row r="18" spans="2:3">
      <c r="B18" s="116">
        <v>2</v>
      </c>
      <c r="C18" s="117">
        <v>0</v>
      </c>
    </row>
    <row r="19" spans="2:3">
      <c r="B19" s="116">
        <v>3</v>
      </c>
      <c r="C19" s="117">
        <v>0</v>
      </c>
    </row>
    <row r="20" spans="2:3">
      <c r="B20" s="116">
        <v>4</v>
      </c>
      <c r="C20" s="117">
        <v>0</v>
      </c>
    </row>
    <row r="21" spans="2:3">
      <c r="B21" s="116">
        <v>5</v>
      </c>
      <c r="C21" s="117">
        <v>0</v>
      </c>
    </row>
    <row r="22" spans="2:3">
      <c r="B22" s="116">
        <v>6</v>
      </c>
      <c r="C22" s="117">
        <v>0</v>
      </c>
    </row>
    <row r="23" spans="2:3">
      <c r="B23" s="116">
        <v>7</v>
      </c>
      <c r="C23" s="117">
        <v>0</v>
      </c>
    </row>
    <row r="24" spans="2:3">
      <c r="B24" s="116">
        <v>8</v>
      </c>
      <c r="C24" s="117">
        <v>0</v>
      </c>
    </row>
    <row r="25" spans="2:3">
      <c r="B25" s="116">
        <v>9</v>
      </c>
      <c r="C25" s="117">
        <v>0</v>
      </c>
    </row>
    <row r="26" spans="2:3">
      <c r="B26" s="116">
        <v>10</v>
      </c>
      <c r="C26" s="117">
        <v>0</v>
      </c>
    </row>
    <row r="27" spans="2:3">
      <c r="B27" s="116">
        <v>11</v>
      </c>
      <c r="C27" s="117">
        <v>0</v>
      </c>
    </row>
    <row r="28" spans="2:3">
      <c r="B28" s="116">
        <v>12</v>
      </c>
      <c r="C28" s="117">
        <v>0</v>
      </c>
    </row>
    <row r="29" spans="2:3">
      <c r="B29" s="116">
        <v>13</v>
      </c>
      <c r="C29" s="117">
        <v>0</v>
      </c>
    </row>
    <row r="30" spans="2:3">
      <c r="B30" s="116">
        <v>14</v>
      </c>
      <c r="C30" s="117">
        <v>0</v>
      </c>
    </row>
    <row r="31" spans="2:3">
      <c r="B31" s="116">
        <v>15</v>
      </c>
      <c r="C31" s="117">
        <v>0</v>
      </c>
    </row>
    <row r="32" spans="2:3">
      <c r="B32" s="116">
        <v>16</v>
      </c>
      <c r="C32" s="117">
        <v>0</v>
      </c>
    </row>
    <row r="33" spans="2:3">
      <c r="B33" s="116">
        <v>17</v>
      </c>
      <c r="C33" s="117">
        <v>0</v>
      </c>
    </row>
    <row r="34" spans="2:3">
      <c r="B34" s="116">
        <v>18</v>
      </c>
      <c r="C34" s="117">
        <v>0</v>
      </c>
    </row>
    <row r="35" spans="2:3">
      <c r="B35" s="116">
        <v>19</v>
      </c>
      <c r="C35" s="117">
        <v>0</v>
      </c>
    </row>
    <row r="36" spans="2:3">
      <c r="B36" s="116">
        <v>20</v>
      </c>
      <c r="C36" s="117">
        <v>0</v>
      </c>
    </row>
    <row r="37" spans="2:3">
      <c r="B37" s="116">
        <v>21</v>
      </c>
      <c r="C37" s="117">
        <v>0</v>
      </c>
    </row>
    <row r="38" spans="2:3">
      <c r="B38" s="116">
        <v>22</v>
      </c>
      <c r="C38" s="117">
        <v>0</v>
      </c>
    </row>
    <row r="39" spans="2:3">
      <c r="B39" s="116">
        <v>23</v>
      </c>
      <c r="C39" s="117">
        <v>0</v>
      </c>
    </row>
    <row r="40" spans="2:3">
      <c r="B40" s="116">
        <v>24</v>
      </c>
      <c r="C40" s="117">
        <v>0</v>
      </c>
    </row>
    <row r="41" spans="2:3">
      <c r="B41" s="116">
        <v>25</v>
      </c>
      <c r="C41" s="117">
        <v>0</v>
      </c>
    </row>
    <row r="42" spans="2:3">
      <c r="B42" s="116">
        <v>26</v>
      </c>
      <c r="C42" s="117">
        <v>0</v>
      </c>
    </row>
    <row r="43" spans="2:3">
      <c r="B43" s="116">
        <v>27</v>
      </c>
      <c r="C43" s="117">
        <v>0</v>
      </c>
    </row>
    <row r="44" spans="2:3">
      <c r="B44" s="116">
        <v>28</v>
      </c>
      <c r="C44" s="117">
        <v>0</v>
      </c>
    </row>
    <row r="45" spans="2:3">
      <c r="B45" s="116">
        <v>29</v>
      </c>
      <c r="C45" s="117">
        <v>0</v>
      </c>
    </row>
    <row r="46" spans="2:3">
      <c r="B46" s="116">
        <v>30</v>
      </c>
      <c r="C46" s="117">
        <v>60</v>
      </c>
    </row>
    <row r="47" spans="2:3">
      <c r="B47" s="116">
        <v>31</v>
      </c>
      <c r="C47" s="117">
        <v>60</v>
      </c>
    </row>
    <row r="48" spans="2:3">
      <c r="B48" s="116">
        <v>32</v>
      </c>
      <c r="C48" s="117">
        <v>60</v>
      </c>
    </row>
    <row r="49" spans="2:3">
      <c r="B49" s="116">
        <v>33</v>
      </c>
      <c r="C49" s="117">
        <v>60</v>
      </c>
    </row>
    <row r="50" spans="2:3">
      <c r="B50" s="116">
        <v>34</v>
      </c>
      <c r="C50" s="117">
        <v>60</v>
      </c>
    </row>
    <row r="51" spans="2:3">
      <c r="B51" s="116">
        <v>35</v>
      </c>
      <c r="C51" s="117">
        <v>60</v>
      </c>
    </row>
    <row r="52" spans="2:3">
      <c r="B52" s="116">
        <v>36</v>
      </c>
      <c r="C52" s="117">
        <v>60</v>
      </c>
    </row>
    <row r="53" spans="2:3">
      <c r="B53" s="116">
        <v>37</v>
      </c>
      <c r="C53" s="117">
        <v>60</v>
      </c>
    </row>
    <row r="54" spans="2:3">
      <c r="B54" s="116">
        <v>38</v>
      </c>
      <c r="C54" s="117">
        <v>60</v>
      </c>
    </row>
    <row r="55" spans="2:3">
      <c r="B55" s="116">
        <v>39</v>
      </c>
      <c r="C55" s="117">
        <v>60</v>
      </c>
    </row>
    <row r="56" spans="2:3">
      <c r="B56" s="116">
        <v>40</v>
      </c>
      <c r="C56" s="117">
        <v>60</v>
      </c>
    </row>
    <row r="57" spans="2:3">
      <c r="B57" s="116">
        <v>41</v>
      </c>
      <c r="C57" s="117">
        <v>60</v>
      </c>
    </row>
    <row r="58" spans="2:3">
      <c r="B58" s="116">
        <v>42</v>
      </c>
      <c r="C58" s="117">
        <v>60</v>
      </c>
    </row>
    <row r="59" spans="2:3">
      <c r="B59" s="116">
        <v>43</v>
      </c>
      <c r="C59" s="117">
        <v>60</v>
      </c>
    </row>
    <row r="60" spans="2:3">
      <c r="B60" s="116">
        <v>44</v>
      </c>
      <c r="C60" s="117">
        <v>60</v>
      </c>
    </row>
    <row r="61" spans="2:3">
      <c r="B61" s="116">
        <v>45</v>
      </c>
      <c r="C61" s="117">
        <v>60</v>
      </c>
    </row>
    <row r="62" spans="2:3">
      <c r="B62" s="116">
        <v>46</v>
      </c>
      <c r="C62" s="117">
        <v>60</v>
      </c>
    </row>
    <row r="63" spans="2:3">
      <c r="B63" s="116">
        <v>47</v>
      </c>
      <c r="C63" s="117">
        <v>60</v>
      </c>
    </row>
    <row r="64" spans="2:3">
      <c r="B64" s="116">
        <v>48</v>
      </c>
      <c r="C64" s="117">
        <v>60</v>
      </c>
    </row>
    <row r="65" spans="2:3">
      <c r="B65" s="116">
        <v>49</v>
      </c>
      <c r="C65" s="117">
        <v>60</v>
      </c>
    </row>
    <row r="66" spans="2:3">
      <c r="B66" s="116">
        <v>50</v>
      </c>
      <c r="C66" s="117">
        <v>60</v>
      </c>
    </row>
    <row r="67" spans="2:3">
      <c r="B67" s="116">
        <v>51</v>
      </c>
      <c r="C67" s="117">
        <v>60</v>
      </c>
    </row>
    <row r="68" spans="2:3">
      <c r="B68" s="116">
        <v>52</v>
      </c>
      <c r="C68" s="117">
        <v>60</v>
      </c>
    </row>
    <row r="69" spans="2:3">
      <c r="B69" s="116">
        <v>53</v>
      </c>
      <c r="C69" s="117">
        <v>60</v>
      </c>
    </row>
    <row r="70" spans="2:3">
      <c r="B70" s="116">
        <v>54</v>
      </c>
      <c r="C70" s="117">
        <v>60</v>
      </c>
    </row>
    <row r="71" spans="2:3">
      <c r="B71" s="116">
        <v>55</v>
      </c>
      <c r="C71" s="117">
        <v>60</v>
      </c>
    </row>
    <row r="72" spans="2:3">
      <c r="B72" s="116">
        <v>56</v>
      </c>
      <c r="C72" s="117">
        <v>60</v>
      </c>
    </row>
    <row r="73" spans="2:3">
      <c r="B73" s="116">
        <v>57</v>
      </c>
      <c r="C73" s="117">
        <v>60</v>
      </c>
    </row>
    <row r="74" spans="2:3">
      <c r="B74" s="116">
        <v>58</v>
      </c>
      <c r="C74" s="117">
        <v>60</v>
      </c>
    </row>
    <row r="75" spans="2:3">
      <c r="B75" s="118">
        <v>59</v>
      </c>
      <c r="C75" s="119">
        <v>60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1"/>
  <sheetViews>
    <sheetView showGridLines="0" tabSelected="1" workbookViewId="0">
      <selection activeCell="D16" sqref="D16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83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COUNT(D8:D37)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44440</v>
      </c>
      <c r="F4" s="95" t="s">
        <v>5</v>
      </c>
      <c r="G4" s="3">
        <v>44469</v>
      </c>
      <c r="H4" s="205" t="s">
        <v>38</v>
      </c>
      <c r="I4" s="206"/>
      <c r="J4" s="111" t="e">
        <f>S38</f>
        <v>#REF!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 t="e">
        <f>T38</f>
        <v>#REF!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44440</v>
      </c>
      <c r="C7" s="94">
        <f>IF(B7&gt;$G$4,"",WEEKDAY(B7))</f>
        <v>4</v>
      </c>
      <c r="D7" s="175"/>
      <c r="E7" s="104"/>
      <c r="F7" s="10"/>
      <c r="G7" s="104"/>
      <c r="H7" s="10"/>
      <c r="I7" s="104"/>
      <c r="J7" s="10"/>
      <c r="K7" s="104"/>
      <c r="L7" s="24">
        <f>D11*60+E7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44441</v>
      </c>
      <c r="C8" s="94">
        <f t="shared" ref="C8:C37" si="2">IF(B8&gt;$G$4,"",WEEKDAY(B8))</f>
        <v>5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44442</v>
      </c>
      <c r="C9" s="94">
        <f t="shared" si="2"/>
        <v>6</v>
      </c>
      <c r="D9" s="176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44443</v>
      </c>
      <c r="C10" s="94">
        <f t="shared" si="2"/>
        <v>7</v>
      </c>
      <c r="D10" s="176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44444</v>
      </c>
      <c r="C11" s="94">
        <f t="shared" si="2"/>
        <v>1</v>
      </c>
      <c r="D11" s="176"/>
      <c r="E11" s="105"/>
      <c r="F11" s="15"/>
      <c r="G11" s="105"/>
      <c r="H11" s="15"/>
      <c r="I11" s="105"/>
      <c r="J11" s="15"/>
      <c r="K11" s="105"/>
      <c r="L11" s="24" t="e">
        <f>#REF!*60+E11</f>
        <v>#REF!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 t="e">
        <f t="shared" si="7"/>
        <v>#REF!</v>
      </c>
      <c r="Q11" s="14">
        <f t="shared" si="8"/>
        <v>0</v>
      </c>
      <c r="R11" s="11" t="e">
        <f t="shared" si="9"/>
        <v>#REF!</v>
      </c>
      <c r="S11" s="13" t="e">
        <f t="shared" si="0"/>
        <v>#REF!</v>
      </c>
      <c r="T11" s="11" t="e">
        <f t="shared" si="1"/>
        <v>#REF!</v>
      </c>
      <c r="U11" s="12" t="e">
        <f t="shared" si="10"/>
        <v>#REF!</v>
      </c>
      <c r="V11" s="12" t="e">
        <f t="shared" si="11"/>
        <v>#REF!</v>
      </c>
      <c r="W11" s="12" t="e">
        <f t="shared" si="12"/>
        <v>#REF!</v>
      </c>
      <c r="X11" s="12" t="e">
        <f t="shared" si="13"/>
        <v>#REF!</v>
      </c>
      <c r="Y11" s="13" t="e">
        <f t="shared" si="14"/>
        <v>#REF!</v>
      </c>
      <c r="Z11" s="81" t="e">
        <f t="shared" si="15"/>
        <v>#REF!</v>
      </c>
      <c r="AA11" s="13" t="e">
        <f t="shared" si="16"/>
        <v>#REF!</v>
      </c>
      <c r="AB11" s="81" t="e">
        <f t="shared" si="17"/>
        <v>#REF!</v>
      </c>
      <c r="AC11" s="13" t="e">
        <f t="shared" si="18"/>
        <v>#REF!</v>
      </c>
      <c r="AD11" s="81" t="e">
        <f t="shared" si="19"/>
        <v>#REF!</v>
      </c>
    </row>
    <row r="12" spans="2:30">
      <c r="B12" s="93">
        <f>IF($B$7+5&gt;$G$4,"",B11+1)</f>
        <v>44445</v>
      </c>
      <c r="C12" s="94">
        <f t="shared" si="2"/>
        <v>2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44446</v>
      </c>
      <c r="C13" s="94">
        <f t="shared" si="2"/>
        <v>3</v>
      </c>
      <c r="D13" s="16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44447</v>
      </c>
      <c r="C14" s="94">
        <f t="shared" si="2"/>
        <v>4</v>
      </c>
      <c r="D14" s="179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44448</v>
      </c>
      <c r="C15" s="94">
        <f t="shared" si="2"/>
        <v>5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44449</v>
      </c>
      <c r="C16" s="94">
        <f t="shared" si="2"/>
        <v>6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44450</v>
      </c>
      <c r="C17" s="94">
        <f t="shared" si="2"/>
        <v>7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44451</v>
      </c>
      <c r="C18" s="94">
        <f t="shared" si="2"/>
        <v>1</v>
      </c>
      <c r="D18" s="176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44452</v>
      </c>
      <c r="C19" s="94">
        <f t="shared" si="2"/>
        <v>2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44453</v>
      </c>
      <c r="C20" s="94">
        <f t="shared" si="2"/>
        <v>3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44454</v>
      </c>
      <c r="C21" s="94">
        <f t="shared" si="2"/>
        <v>4</v>
      </c>
      <c r="D21" s="176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44455</v>
      </c>
      <c r="C22" s="94">
        <f t="shared" si="2"/>
        <v>5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44456</v>
      </c>
      <c r="C23" s="94">
        <f t="shared" si="2"/>
        <v>6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44457</v>
      </c>
      <c r="C24" s="94">
        <f t="shared" si="2"/>
        <v>7</v>
      </c>
      <c r="D24" s="16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44458</v>
      </c>
      <c r="C25" s="94">
        <f t="shared" si="2"/>
        <v>1</v>
      </c>
      <c r="D25" s="179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44459</v>
      </c>
      <c r="C26" s="94">
        <f t="shared" si="2"/>
        <v>2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44460</v>
      </c>
      <c r="C27" s="94">
        <f t="shared" si="2"/>
        <v>3</v>
      </c>
      <c r="D27" s="178"/>
      <c r="E27" s="177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44461</v>
      </c>
      <c r="C28" s="94">
        <f t="shared" si="2"/>
        <v>4</v>
      </c>
      <c r="D28" s="179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44462</v>
      </c>
      <c r="C29" s="94">
        <f t="shared" si="2"/>
        <v>5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44463</v>
      </c>
      <c r="C30" s="94">
        <f t="shared" si="2"/>
        <v>6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44464</v>
      </c>
      <c r="C31" s="94">
        <f t="shared" si="2"/>
        <v>7</v>
      </c>
      <c r="D31" s="16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44465</v>
      </c>
      <c r="C32" s="94">
        <f t="shared" si="2"/>
        <v>1</v>
      </c>
      <c r="D32" s="179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44466</v>
      </c>
      <c r="C33" s="94">
        <f t="shared" si="2"/>
        <v>2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44467</v>
      </c>
      <c r="C34" s="94">
        <f t="shared" si="2"/>
        <v>3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44468</v>
      </c>
      <c r="C35" s="94">
        <f t="shared" si="2"/>
        <v>4</v>
      </c>
      <c r="D35" s="176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44469</v>
      </c>
      <c r="C36" s="94">
        <f t="shared" si="2"/>
        <v>5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 t="e">
        <f>SUM(P7:P37)</f>
        <v>#REF!</v>
      </c>
      <c r="Q38" s="20">
        <f>SUM(Q7:Q37)</f>
        <v>0</v>
      </c>
      <c r="R38" s="21" t="e">
        <f>SUM(R7:R37)</f>
        <v>#REF!</v>
      </c>
      <c r="S38" s="125" t="e">
        <f>ROUNDDOWN((SUM(S7:S37)*60+SUM(T7:T37))/60,0)</f>
        <v>#REF!</v>
      </c>
      <c r="T38" s="124" t="e">
        <f>SUM(S7:S37)*60+SUM(T7:T37)-(S38*60)</f>
        <v>#REF!</v>
      </c>
      <c r="U38" s="136"/>
      <c r="V38" s="136"/>
      <c r="W38" s="136"/>
      <c r="X38" s="136"/>
      <c r="Y38" s="125" t="e">
        <f>ROUNDDOWN((SUM(Y7:Y37)*60+SUM(Z7:Z37))/60,0)</f>
        <v>#REF!</v>
      </c>
      <c r="Z38" s="124" t="e">
        <f>SUM(Y7:Y37)*60+SUM(Z7:Z37)-(Y38*60)</f>
        <v>#REF!</v>
      </c>
      <c r="AA38" s="125" t="e">
        <f>ROUNDDOWN((SUM(AA7:AA37)*60+SUM(AB7:AB37))/60,0)</f>
        <v>#REF!</v>
      </c>
      <c r="AB38" s="124" t="e">
        <f>SUM(AA7:AA37)*60+SUM(AB7:AB37)-(AA38*60)</f>
        <v>#REF!</v>
      </c>
      <c r="AC38" s="125" t="e">
        <f>ROUNDDOWN((SUM(AC7:AC37)*60+SUM(AD7:AD37))/60,0)</f>
        <v>#REF!</v>
      </c>
      <c r="AD38" s="124" t="e">
        <f>SUM(AC7:AC37)*60+SUM(AD7:AD37)-(AC38*60)</f>
        <v>#REF!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 t="e">
        <f>IF(DBT!$B$1=1,'3'!Y38,IF('3'!Z38&gt;=30,'3'!Y38+1,'3'!Y38))</f>
        <v>#REF!</v>
      </c>
      <c r="Z40" s="121" t="e">
        <f>IF(DBT!$B$1=1,'3'!Z38,0)</f>
        <v>#REF!</v>
      </c>
      <c r="AA40" s="120" t="e">
        <f>IF(DBT!$B$1=1,'3'!AA38,IF('3'!AB38&gt;=30,'3'!AA38+1,'3'!AA38))</f>
        <v>#REF!</v>
      </c>
      <c r="AB40" s="121" t="e">
        <f>IF(DBT!$B$1=1,'3'!AB38,0)</f>
        <v>#REF!</v>
      </c>
      <c r="AC40" s="120" t="e">
        <f>IF(DBT!$B$1=1,'3'!AC38,IF('3'!AD38&gt;=30,'3'!AC38+1,'3'!AC38))</f>
        <v>#REF!</v>
      </c>
      <c r="AD40" s="121" t="e">
        <f>IF(DBT!$B$1=1,'3'!AD38,0)</f>
        <v>#REF!</v>
      </c>
    </row>
    <row r="41" spans="2:30" ht="15" customHeight="1"/>
  </sheetData>
  <mergeCells count="18">
    <mergeCell ref="B38:K38"/>
    <mergeCell ref="H4:I4"/>
    <mergeCell ref="Y4:Z4"/>
    <mergeCell ref="AA4:AD4"/>
    <mergeCell ref="Y5:Z5"/>
    <mergeCell ref="AA5:AB5"/>
    <mergeCell ref="AC5:AD5"/>
    <mergeCell ref="AA39:AB39"/>
    <mergeCell ref="AC39:AD39"/>
    <mergeCell ref="S40:T40"/>
    <mergeCell ref="Y39:Z39"/>
    <mergeCell ref="S39:T39"/>
    <mergeCell ref="C3:E3"/>
    <mergeCell ref="D5:E5"/>
    <mergeCell ref="F5:G5"/>
    <mergeCell ref="H5:I5"/>
    <mergeCell ref="J5:K5"/>
    <mergeCell ref="J3:K3"/>
  </mergeCells>
  <phoneticPr fontId="2"/>
  <conditionalFormatting sqref="C7:C37">
    <cfRule type="cellIs" dxfId="55" priority="1" stopIfTrue="1" operator="equal">
      <formula>1</formula>
    </cfRule>
    <cfRule type="cellIs" dxfId="54" priority="2" stopIfTrue="1" operator="equal">
      <formula>7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5"/>
  <sheetViews>
    <sheetView showGridLines="0" workbookViewId="0">
      <selection activeCell="I10" sqref="I10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14" t="s">
        <v>84</v>
      </c>
      <c r="D3" s="215"/>
      <c r="E3" s="216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44470</v>
      </c>
      <c r="F4" s="95" t="s">
        <v>5</v>
      </c>
      <c r="G4" s="3">
        <v>44500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44470</v>
      </c>
      <c r="C7" s="94">
        <f>IF(B7&gt;$G$4,"",WEEKDAY(B7))</f>
        <v>6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44471</v>
      </c>
      <c r="C8" s="94">
        <f t="shared" ref="C8:C37" si="2">IF(B8&gt;$G$4,"",WEEKDAY(B8))</f>
        <v>7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44472</v>
      </c>
      <c r="C9" s="94">
        <f t="shared" si="2"/>
        <v>1</v>
      </c>
      <c r="D9" s="171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44473</v>
      </c>
      <c r="C10" s="94">
        <f t="shared" si="2"/>
        <v>2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44474</v>
      </c>
      <c r="C11" s="94">
        <f t="shared" si="2"/>
        <v>3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44475</v>
      </c>
      <c r="C12" s="94">
        <f t="shared" si="2"/>
        <v>4</v>
      </c>
      <c r="D12" s="171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44476</v>
      </c>
      <c r="C13" s="94">
        <f t="shared" si="2"/>
        <v>5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44477</v>
      </c>
      <c r="C14" s="94">
        <f t="shared" si="2"/>
        <v>6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44478</v>
      </c>
      <c r="C15" s="94">
        <f t="shared" si="2"/>
        <v>7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44479</v>
      </c>
      <c r="C16" s="94">
        <f t="shared" si="2"/>
        <v>1</v>
      </c>
      <c r="D16" s="171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44480</v>
      </c>
      <c r="C17" s="94">
        <f t="shared" si="2"/>
        <v>2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44481</v>
      </c>
      <c r="C18" s="94">
        <f t="shared" si="2"/>
        <v>3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44482</v>
      </c>
      <c r="C19" s="94">
        <f t="shared" si="2"/>
        <v>4</v>
      </c>
      <c r="D19" s="171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44483</v>
      </c>
      <c r="C20" s="94">
        <f t="shared" si="2"/>
        <v>5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44484</v>
      </c>
      <c r="C21" s="94">
        <f t="shared" si="2"/>
        <v>6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44485</v>
      </c>
      <c r="C22" s="94">
        <f t="shared" si="2"/>
        <v>7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44486</v>
      </c>
      <c r="C23" s="94">
        <f t="shared" si="2"/>
        <v>1</v>
      </c>
      <c r="D23" s="171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44487</v>
      </c>
      <c r="C24" s="94">
        <f t="shared" si="2"/>
        <v>2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44488</v>
      </c>
      <c r="C25" s="94">
        <f t="shared" si="2"/>
        <v>3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44489</v>
      </c>
      <c r="C26" s="94">
        <f t="shared" si="2"/>
        <v>4</v>
      </c>
      <c r="D26" s="171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44490</v>
      </c>
      <c r="C27" s="94">
        <f t="shared" si="2"/>
        <v>5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44491</v>
      </c>
      <c r="C28" s="94">
        <f t="shared" si="2"/>
        <v>6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44492</v>
      </c>
      <c r="C29" s="94">
        <f t="shared" si="2"/>
        <v>7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44493</v>
      </c>
      <c r="C30" s="94">
        <f t="shared" si="2"/>
        <v>1</v>
      </c>
      <c r="D30" s="171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44494</v>
      </c>
      <c r="C31" s="94">
        <f t="shared" si="2"/>
        <v>2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44495</v>
      </c>
      <c r="C32" s="94">
        <f t="shared" si="2"/>
        <v>3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44496</v>
      </c>
      <c r="C33" s="94">
        <f t="shared" si="2"/>
        <v>4</v>
      </c>
      <c r="D33" s="171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44497</v>
      </c>
      <c r="C34" s="94">
        <f t="shared" si="2"/>
        <v>5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44498</v>
      </c>
      <c r="C35" s="94">
        <f t="shared" si="2"/>
        <v>6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44499</v>
      </c>
      <c r="C36" s="94">
        <f t="shared" si="2"/>
        <v>7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44500</v>
      </c>
      <c r="C37" s="94">
        <f t="shared" si="2"/>
        <v>1</v>
      </c>
      <c r="D37" s="171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IF(DBT!$B$1=1,'4'!Y38,IF('4'!Z38&gt;=30,'4'!Y38+1,'4'!Y38))</f>
        <v>0</v>
      </c>
      <c r="Z40" s="121">
        <f>IF(DBT!$B$1=1,'4'!Z38,0)</f>
        <v>0</v>
      </c>
      <c r="AA40" s="120">
        <f>IF(DBT!$B$1=1,'4'!AA38,IF('4'!AB38&gt;=30,'4'!AA38+1,'4'!AA38))</f>
        <v>0</v>
      </c>
      <c r="AB40" s="121">
        <f>IF(DBT!$B$1=1,'4'!AB38,0)</f>
        <v>0</v>
      </c>
      <c r="AC40" s="120">
        <f>IF(DBT!$B$1=1,'4'!AC38,IF('4'!AD38&gt;=30,'4'!AC38+1,'4'!AC38))</f>
        <v>0</v>
      </c>
      <c r="AD40" s="121">
        <f>IF(DBT!$B$1=1,'4'!AD38,0)</f>
        <v>0</v>
      </c>
    </row>
    <row r="41" spans="2:30">
      <c r="B41" s="197"/>
      <c r="C41" s="197"/>
      <c r="D41" s="197"/>
      <c r="E41" s="197"/>
      <c r="F41" s="197"/>
      <c r="G41" s="197"/>
      <c r="H41" s="197"/>
      <c r="I41" s="197"/>
      <c r="J41" s="197"/>
    </row>
    <row r="42" spans="2:30">
      <c r="B42" s="197"/>
      <c r="C42" s="197"/>
      <c r="D42" s="197"/>
      <c r="E42" s="197"/>
      <c r="F42" s="197"/>
      <c r="G42" s="197"/>
      <c r="H42" s="167"/>
      <c r="I42" s="167"/>
      <c r="J42" s="167"/>
    </row>
    <row r="43" spans="2:30">
      <c r="B43" s="197"/>
      <c r="C43" s="197"/>
      <c r="D43" s="197"/>
      <c r="E43" s="197"/>
      <c r="F43" s="197"/>
      <c r="G43" s="197"/>
      <c r="H43" s="197"/>
      <c r="I43" s="197"/>
      <c r="J43" s="197"/>
      <c r="K43" s="197"/>
    </row>
    <row r="44" spans="2:30">
      <c r="B44" s="197"/>
      <c r="C44" s="197"/>
      <c r="D44" s="197"/>
      <c r="E44" s="197"/>
      <c r="F44" s="197"/>
      <c r="G44" s="197"/>
      <c r="H44" s="197"/>
      <c r="I44" s="197"/>
      <c r="J44" s="197"/>
      <c r="K44" s="197"/>
    </row>
    <row r="45" spans="2:30">
      <c r="B45" s="197"/>
      <c r="C45" s="197"/>
      <c r="D45" s="197"/>
      <c r="E45" s="197"/>
      <c r="F45" s="197"/>
      <c r="G45" s="197"/>
      <c r="H45" s="197"/>
      <c r="I45" s="197"/>
      <c r="J45" s="197"/>
      <c r="K45" s="197"/>
    </row>
  </sheetData>
  <mergeCells count="23">
    <mergeCell ref="B45:K45"/>
    <mergeCell ref="AA39:AB39"/>
    <mergeCell ref="Y4:Z4"/>
    <mergeCell ref="AA4:AD4"/>
    <mergeCell ref="Y5:Z5"/>
    <mergeCell ref="AA5:AB5"/>
    <mergeCell ref="AC5:AD5"/>
    <mergeCell ref="AC39:AD39"/>
    <mergeCell ref="S40:T40"/>
    <mergeCell ref="B42:G42"/>
    <mergeCell ref="B43:K43"/>
    <mergeCell ref="B41:J41"/>
    <mergeCell ref="B44:K44"/>
    <mergeCell ref="J3:K3"/>
    <mergeCell ref="H4:I4"/>
    <mergeCell ref="Y39:Z39"/>
    <mergeCell ref="D5:E5"/>
    <mergeCell ref="F5:G5"/>
    <mergeCell ref="H5:I5"/>
    <mergeCell ref="J5:K5"/>
    <mergeCell ref="B38:K38"/>
    <mergeCell ref="S39:T39"/>
    <mergeCell ref="C3:E3"/>
  </mergeCells>
  <phoneticPr fontId="2"/>
  <conditionalFormatting sqref="C7:C37">
    <cfRule type="cellIs" dxfId="53" priority="1" stopIfTrue="1" operator="equal">
      <formula>1</formula>
    </cfRule>
    <cfRule type="cellIs" dxfId="52" priority="2" stopIfTrue="1" operator="equal">
      <formula>7</formula>
    </cfRule>
  </conditionalFormatting>
  <pageMargins left="0.75" right="0.75" top="1" bottom="1" header="0.51200000000000001" footer="0.51200000000000001"/>
  <pageSetup paperSize="1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8"/>
  <sheetViews>
    <sheetView showGridLines="0" workbookViewId="0">
      <selection activeCell="G24" sqref="G24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84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44501</v>
      </c>
      <c r="F4" s="95" t="s">
        <v>5</v>
      </c>
      <c r="G4" s="3">
        <v>44530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44501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44502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44503</v>
      </c>
      <c r="C9" s="94">
        <f t="shared" si="2"/>
        <v>4</v>
      </c>
      <c r="D9" s="171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44504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44505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44506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44507</v>
      </c>
      <c r="C13" s="94">
        <f t="shared" si="2"/>
        <v>1</v>
      </c>
      <c r="D13" s="171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44508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44509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44510</v>
      </c>
      <c r="C16" s="94">
        <f t="shared" si="2"/>
        <v>4</v>
      </c>
      <c r="D16" s="171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44511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44512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44513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44514</v>
      </c>
      <c r="C20" s="94">
        <f t="shared" si="2"/>
        <v>1</v>
      </c>
      <c r="D20" s="171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44515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44516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44517</v>
      </c>
      <c r="C23" s="94">
        <f t="shared" si="2"/>
        <v>4</v>
      </c>
      <c r="D23" s="171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44518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44519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44520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44521</v>
      </c>
      <c r="C27" s="94">
        <f t="shared" si="2"/>
        <v>1</v>
      </c>
      <c r="D27" s="171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44522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44523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44524</v>
      </c>
      <c r="C30" s="94">
        <f t="shared" si="2"/>
        <v>4</v>
      </c>
      <c r="D30" s="171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44525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44526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44527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44528</v>
      </c>
      <c r="C34" s="94">
        <f t="shared" si="2"/>
        <v>1</v>
      </c>
      <c r="D34" s="171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44529</v>
      </c>
      <c r="C35" s="94">
        <f t="shared" si="2"/>
        <v>2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44530</v>
      </c>
      <c r="C36" s="94">
        <f t="shared" si="2"/>
        <v>3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18"/>
      <c r="C40" s="218"/>
      <c r="D40" s="218"/>
      <c r="E40" s="218"/>
      <c r="F40" s="218"/>
      <c r="S40" s="198" t="s">
        <v>37</v>
      </c>
      <c r="T40" s="199"/>
      <c r="U40" s="127"/>
      <c r="V40" s="127"/>
      <c r="W40" s="127"/>
      <c r="X40" s="127"/>
      <c r="Y40" s="120">
        <f>IF(DBT!$B$1=1,'5'!Y38,IF('5'!Z38&gt;=30,'5'!Y38+1,'5'!Y38))</f>
        <v>0</v>
      </c>
      <c r="Z40" s="121">
        <f>IF(DBT!$B$1=1,'5'!Z38,0)</f>
        <v>0</v>
      </c>
      <c r="AA40" s="120">
        <f>IF(DBT!$B$1=1,'5'!AA38,IF('5'!AB38&gt;=30,'5'!AA38+1,'5'!AA38))</f>
        <v>0</v>
      </c>
      <c r="AB40" s="121">
        <f>IF(DBT!$B$1=1,'5'!AB38,0)</f>
        <v>0</v>
      </c>
      <c r="AC40" s="120">
        <f>IF(DBT!$B$1=1,'5'!AC38,IF('5'!AD38&gt;=30,'5'!AC38+1,'5'!AC38))</f>
        <v>0</v>
      </c>
      <c r="AD40" s="121">
        <f>IF(DBT!$B$1=1,'5'!AD38,0)</f>
        <v>0</v>
      </c>
    </row>
    <row r="41" spans="2:30">
      <c r="B41" s="218"/>
      <c r="C41" s="218"/>
      <c r="D41" s="218"/>
      <c r="E41" s="218"/>
      <c r="F41" s="218"/>
      <c r="S41" s="168"/>
      <c r="T41" s="168"/>
      <c r="U41" s="168"/>
      <c r="V41" s="168"/>
      <c r="W41" s="168"/>
      <c r="X41" s="168"/>
      <c r="Y41" s="169"/>
      <c r="Z41" s="170"/>
      <c r="AA41" s="169"/>
      <c r="AB41" s="170"/>
      <c r="AC41" s="169"/>
      <c r="AD41" s="170"/>
    </row>
    <row r="42" spans="2:30">
      <c r="B42" s="218"/>
      <c r="C42" s="197"/>
      <c r="D42" s="197"/>
      <c r="E42" s="197"/>
      <c r="F42" s="197"/>
      <c r="G42" s="197"/>
      <c r="H42" s="197"/>
      <c r="I42" s="197"/>
      <c r="J42" s="197"/>
      <c r="K42" s="197"/>
    </row>
    <row r="43" spans="2:30">
      <c r="B43" s="218"/>
      <c r="C43" s="218"/>
      <c r="D43" s="218"/>
      <c r="E43" s="218"/>
      <c r="F43" s="218"/>
      <c r="G43" s="218"/>
      <c r="H43" s="218"/>
      <c r="I43" s="218"/>
      <c r="J43" s="167"/>
      <c r="K43" s="167"/>
    </row>
    <row r="44" spans="2:30">
      <c r="B44" s="197"/>
      <c r="C44" s="197"/>
      <c r="D44" s="197"/>
      <c r="E44" s="197"/>
      <c r="F44" s="197"/>
      <c r="G44" s="197"/>
      <c r="H44" s="197"/>
      <c r="I44" s="197"/>
      <c r="J44" s="197"/>
      <c r="K44" s="197"/>
    </row>
    <row r="45" spans="2:30">
      <c r="B45" s="197"/>
      <c r="C45" s="197"/>
      <c r="D45" s="197"/>
      <c r="E45" s="197"/>
      <c r="F45" s="197"/>
      <c r="G45" s="197"/>
      <c r="H45" s="197"/>
      <c r="I45" s="197"/>
      <c r="J45" s="197"/>
      <c r="K45" s="197"/>
    </row>
    <row r="46" spans="2:30">
      <c r="B46" s="217"/>
      <c r="C46" s="217"/>
      <c r="D46" s="217"/>
      <c r="E46" s="217"/>
      <c r="F46" s="217"/>
      <c r="G46" s="217"/>
      <c r="H46" s="217"/>
      <c r="I46" s="217"/>
      <c r="J46" s="217"/>
      <c r="K46" s="217"/>
    </row>
    <row r="47" spans="2:30">
      <c r="B47" s="197"/>
      <c r="C47" s="197"/>
      <c r="D47" s="197"/>
      <c r="E47" s="197"/>
      <c r="F47" s="197"/>
      <c r="G47" s="197"/>
    </row>
    <row r="48" spans="2:30">
      <c r="B48" s="197"/>
      <c r="C48" s="197"/>
      <c r="D48" s="197"/>
      <c r="E48" s="197"/>
      <c r="F48" s="197"/>
      <c r="G48" s="197"/>
      <c r="H48" s="197"/>
    </row>
  </sheetData>
  <mergeCells count="27">
    <mergeCell ref="AA4:AD4"/>
    <mergeCell ref="Y5:Z5"/>
    <mergeCell ref="AA5:AB5"/>
    <mergeCell ref="AC5:AD5"/>
    <mergeCell ref="Y4:Z4"/>
    <mergeCell ref="AA39:AB39"/>
    <mergeCell ref="AC39:AD39"/>
    <mergeCell ref="B42:K42"/>
    <mergeCell ref="B44:K44"/>
    <mergeCell ref="B43:I43"/>
    <mergeCell ref="S40:T40"/>
    <mergeCell ref="Y39:Z39"/>
    <mergeCell ref="S39:T39"/>
    <mergeCell ref="B47:G47"/>
    <mergeCell ref="B48:H48"/>
    <mergeCell ref="J3:K3"/>
    <mergeCell ref="H4:I4"/>
    <mergeCell ref="C3:E3"/>
    <mergeCell ref="B45:K45"/>
    <mergeCell ref="B46:K46"/>
    <mergeCell ref="B40:F40"/>
    <mergeCell ref="B41:F41"/>
    <mergeCell ref="D5:E5"/>
    <mergeCell ref="F5:G5"/>
    <mergeCell ref="H5:I5"/>
    <mergeCell ref="J5:K5"/>
    <mergeCell ref="B38:K38"/>
  </mergeCells>
  <phoneticPr fontId="2"/>
  <conditionalFormatting sqref="C7:C37">
    <cfRule type="cellIs" dxfId="51" priority="1" stopIfTrue="1" operator="equal">
      <formula>1</formula>
    </cfRule>
    <cfRule type="cellIs" dxfId="50" priority="2" stopIfTrue="1" operator="equal">
      <formula>7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A17" workbookViewId="0">
      <selection activeCell="G7" sqref="G7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83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44531</v>
      </c>
      <c r="F4" s="95" t="s">
        <v>5</v>
      </c>
      <c r="G4" s="3">
        <v>44561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44531</v>
      </c>
      <c r="C7" s="94">
        <f>IF(B7&gt;$G$4,"",WEEKDAY(B7))</f>
        <v>4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44532</v>
      </c>
      <c r="C8" s="94">
        <f t="shared" ref="C8:C37" si="2">IF(B8&gt;$G$4,"",WEEKDAY(B8))</f>
        <v>5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44533</v>
      </c>
      <c r="C9" s="94">
        <f t="shared" si="2"/>
        <v>6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44534</v>
      </c>
      <c r="C10" s="94">
        <f t="shared" si="2"/>
        <v>7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44535</v>
      </c>
      <c r="C11" s="94">
        <f t="shared" si="2"/>
        <v>1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44536</v>
      </c>
      <c r="C12" s="94">
        <f t="shared" si="2"/>
        <v>2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44537</v>
      </c>
      <c r="C13" s="94">
        <f t="shared" si="2"/>
        <v>3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44538</v>
      </c>
      <c r="C14" s="94">
        <f t="shared" si="2"/>
        <v>4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44539</v>
      </c>
      <c r="C15" s="94">
        <f t="shared" si="2"/>
        <v>5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44540</v>
      </c>
      <c r="C16" s="94">
        <f t="shared" si="2"/>
        <v>6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44541</v>
      </c>
      <c r="C17" s="94">
        <f t="shared" si="2"/>
        <v>7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44542</v>
      </c>
      <c r="C18" s="94">
        <f t="shared" si="2"/>
        <v>1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44543</v>
      </c>
      <c r="C19" s="94">
        <f t="shared" si="2"/>
        <v>2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44544</v>
      </c>
      <c r="C20" s="94">
        <f t="shared" si="2"/>
        <v>3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44545</v>
      </c>
      <c r="C21" s="94">
        <f t="shared" si="2"/>
        <v>4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44546</v>
      </c>
      <c r="C22" s="94">
        <f t="shared" si="2"/>
        <v>5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44547</v>
      </c>
      <c r="C23" s="94">
        <f t="shared" si="2"/>
        <v>6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44548</v>
      </c>
      <c r="C24" s="94">
        <f t="shared" si="2"/>
        <v>7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44549</v>
      </c>
      <c r="C25" s="94">
        <f t="shared" si="2"/>
        <v>1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44550</v>
      </c>
      <c r="C26" s="94">
        <f t="shared" si="2"/>
        <v>2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44551</v>
      </c>
      <c r="C27" s="94">
        <f t="shared" si="2"/>
        <v>3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44552</v>
      </c>
      <c r="C28" s="94">
        <f t="shared" si="2"/>
        <v>4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44553</v>
      </c>
      <c r="C29" s="94">
        <f t="shared" si="2"/>
        <v>5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44554</v>
      </c>
      <c r="C30" s="94">
        <f t="shared" si="2"/>
        <v>6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44555</v>
      </c>
      <c r="C31" s="94">
        <f t="shared" si="2"/>
        <v>7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44556</v>
      </c>
      <c r="C32" s="94">
        <f t="shared" si="2"/>
        <v>1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44557</v>
      </c>
      <c r="C33" s="94">
        <f t="shared" si="2"/>
        <v>2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44558</v>
      </c>
      <c r="C34" s="94">
        <f t="shared" si="2"/>
        <v>3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44559</v>
      </c>
      <c r="C35" s="94">
        <f t="shared" si="2"/>
        <v>4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44560</v>
      </c>
      <c r="C36" s="94">
        <f t="shared" si="2"/>
        <v>5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44561</v>
      </c>
      <c r="C37" s="94">
        <f t="shared" si="2"/>
        <v>6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IF(DBT!$B$1=1,'6'!Y38,IF('6'!Z38&gt;=30,'6'!Y38+1,'6'!Y38))</f>
        <v>0</v>
      </c>
      <c r="Z40" s="121">
        <f>IF(DBT!$B$1=1,'6'!Z38,0)</f>
        <v>0</v>
      </c>
      <c r="AA40" s="120">
        <f>IF(DBT!$B$1=1,'6'!AA38,IF('6'!AB38&gt;=30,'6'!AA38+1,'6'!AA38))</f>
        <v>0</v>
      </c>
      <c r="AB40" s="121">
        <f>IF(DBT!$B$1=1,'6'!AB38,0)</f>
        <v>0</v>
      </c>
      <c r="AC40" s="120">
        <f>IF(DBT!$B$1=1,'6'!AC38,IF('6'!AD38&gt;=30,'6'!AC38+1,'6'!AC38))</f>
        <v>0</v>
      </c>
      <c r="AD40" s="121">
        <f>IF(DBT!$B$1=1,'6'!AD38,0)</f>
        <v>0</v>
      </c>
    </row>
  </sheetData>
  <mergeCells count="18">
    <mergeCell ref="AA39:AB39"/>
    <mergeCell ref="AC39:AD39"/>
    <mergeCell ref="S40:T40"/>
    <mergeCell ref="Y4:Z4"/>
    <mergeCell ref="AA4:AD4"/>
    <mergeCell ref="Y5:Z5"/>
    <mergeCell ref="AA5:AB5"/>
    <mergeCell ref="AC5:AD5"/>
    <mergeCell ref="J3:K3"/>
    <mergeCell ref="H4:I4"/>
    <mergeCell ref="Y39:Z39"/>
    <mergeCell ref="D5:E5"/>
    <mergeCell ref="F5:G5"/>
    <mergeCell ref="H5:I5"/>
    <mergeCell ref="J5:K5"/>
    <mergeCell ref="B38:K38"/>
    <mergeCell ref="S39:T39"/>
    <mergeCell ref="C3:E3"/>
  </mergeCells>
  <phoneticPr fontId="2"/>
  <conditionalFormatting sqref="C7:C37">
    <cfRule type="cellIs" dxfId="49" priority="1" stopIfTrue="1" operator="equal">
      <formula>1</formula>
    </cfRule>
    <cfRule type="cellIs" dxfId="48" priority="2" stopIfTrue="1" operator="equal">
      <formula>7</formula>
    </cfRule>
  </conditionalFormatting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6"/>
  <sheetViews>
    <sheetView showGridLines="0" workbookViewId="0">
      <selection activeCell="AF5" sqref="AF5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83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44378</v>
      </c>
      <c r="F4" s="95" t="s">
        <v>5</v>
      </c>
      <c r="G4" s="3">
        <v>44408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44378</v>
      </c>
      <c r="C7" s="94" t="s">
        <v>86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44379</v>
      </c>
      <c r="C8" s="94">
        <f t="shared" ref="C8:C37" si="2">IF(B8&gt;$G$4,"",WEEKDAY(B8))</f>
        <v>6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44380</v>
      </c>
      <c r="C9" s="94">
        <f t="shared" si="2"/>
        <v>7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44381</v>
      </c>
      <c r="C10" s="94">
        <f t="shared" si="2"/>
        <v>1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44382</v>
      </c>
      <c r="C11" s="94">
        <f t="shared" si="2"/>
        <v>2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44383</v>
      </c>
      <c r="C12" s="94">
        <f t="shared" si="2"/>
        <v>3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44384</v>
      </c>
      <c r="C13" s="94">
        <f t="shared" si="2"/>
        <v>4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44385</v>
      </c>
      <c r="C14" s="94">
        <f t="shared" si="2"/>
        <v>5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44386</v>
      </c>
      <c r="C15" s="94">
        <f t="shared" si="2"/>
        <v>6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44387</v>
      </c>
      <c r="C16" s="94">
        <f t="shared" si="2"/>
        <v>7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44388</v>
      </c>
      <c r="C17" s="94">
        <f t="shared" si="2"/>
        <v>1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44389</v>
      </c>
      <c r="C18" s="94">
        <f t="shared" si="2"/>
        <v>2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44390</v>
      </c>
      <c r="C19" s="94">
        <f t="shared" si="2"/>
        <v>3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44391</v>
      </c>
      <c r="C20" s="94">
        <f t="shared" si="2"/>
        <v>4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44392</v>
      </c>
      <c r="C21" s="94">
        <f t="shared" si="2"/>
        <v>5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44393</v>
      </c>
      <c r="C22" s="94">
        <f t="shared" si="2"/>
        <v>6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44394</v>
      </c>
      <c r="C23" s="94">
        <f t="shared" si="2"/>
        <v>7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44395</v>
      </c>
      <c r="C24" s="94">
        <f t="shared" si="2"/>
        <v>1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44396</v>
      </c>
      <c r="C25" s="94">
        <f t="shared" si="2"/>
        <v>2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44397</v>
      </c>
      <c r="C26" s="94">
        <f t="shared" si="2"/>
        <v>3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44398</v>
      </c>
      <c r="C27" s="94">
        <f t="shared" si="2"/>
        <v>4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44399</v>
      </c>
      <c r="C28" s="94">
        <f t="shared" si="2"/>
        <v>5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44400</v>
      </c>
      <c r="C29" s="94">
        <f t="shared" si="2"/>
        <v>6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44401</v>
      </c>
      <c r="C30" s="94">
        <f t="shared" si="2"/>
        <v>7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44402</v>
      </c>
      <c r="C31" s="94">
        <f t="shared" si="2"/>
        <v>1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44403</v>
      </c>
      <c r="C32" s="94">
        <f t="shared" si="2"/>
        <v>2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44404</v>
      </c>
      <c r="C33" s="94">
        <f t="shared" si="2"/>
        <v>3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44405</v>
      </c>
      <c r="C34" s="94">
        <f t="shared" si="2"/>
        <v>4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>
        <f>IF($B$7+28&gt;$G$4,"",B34+1)</f>
        <v>44406</v>
      </c>
      <c r="C35" s="94">
        <f t="shared" si="2"/>
        <v>5</v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>
        <f>IF($B$7+29&gt;$G$4,"",B35+1)</f>
        <v>44407</v>
      </c>
      <c r="C36" s="94">
        <f t="shared" si="2"/>
        <v>6</v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>
        <f>IF($B$7+30&gt;$G$4,"",B36+1)</f>
        <v>44408</v>
      </c>
      <c r="C37" s="94">
        <f t="shared" si="2"/>
        <v>7</v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IF(DBT!$B$1=1,'7'!Y38,IF('7'!Z38&gt;=30,'7'!Y38+1,'7'!Y38))</f>
        <v>0</v>
      </c>
      <c r="Z40" s="121">
        <f>IF(DBT!$B$1=1,'7'!Z38,0)</f>
        <v>0</v>
      </c>
      <c r="AA40" s="120">
        <f>IF(DBT!$B$1=1,'7'!AA38,IF('7'!AB38&gt;=30,'7'!AA38+1,'7'!AA38))</f>
        <v>0</v>
      </c>
      <c r="AB40" s="121">
        <f>IF(DBT!$B$1=1,'7'!AB38,0)</f>
        <v>0</v>
      </c>
      <c r="AC40" s="120">
        <f>IF(DBT!$B$1=1,'7'!AC38,IF('7'!AD38&gt;=30,'7'!AC38+1,'7'!AC38))</f>
        <v>0</v>
      </c>
      <c r="AD40" s="121">
        <f>IF(DBT!$B$1=1,'7'!AD38,0)</f>
        <v>0</v>
      </c>
    </row>
    <row r="41" spans="2:30">
      <c r="B41" s="197"/>
      <c r="C41" s="197"/>
      <c r="D41" s="197"/>
      <c r="E41" s="197"/>
      <c r="F41" s="197"/>
      <c r="G41" s="197"/>
      <c r="H41" s="197"/>
      <c r="I41" s="197"/>
      <c r="J41" s="197"/>
      <c r="K41" s="197"/>
    </row>
    <row r="42" spans="2:30">
      <c r="B42" s="197"/>
      <c r="C42" s="197"/>
      <c r="D42" s="197"/>
      <c r="E42" s="197"/>
      <c r="F42" s="197"/>
      <c r="G42" s="197"/>
      <c r="H42" s="197"/>
      <c r="I42" s="197"/>
      <c r="J42" s="197"/>
    </row>
    <row r="43" spans="2:30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</row>
    <row r="44" spans="2:30"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</row>
    <row r="45" spans="2:30"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</row>
    <row r="46" spans="2:30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</row>
  </sheetData>
  <mergeCells count="24">
    <mergeCell ref="AA39:AB39"/>
    <mergeCell ref="AC39:AD39"/>
    <mergeCell ref="S40:T40"/>
    <mergeCell ref="AA4:AD4"/>
    <mergeCell ref="Y5:Z5"/>
    <mergeCell ref="AA5:AB5"/>
    <mergeCell ref="AC5:AD5"/>
    <mergeCell ref="B46:Y46"/>
    <mergeCell ref="H4:I4"/>
    <mergeCell ref="Y39:Z39"/>
    <mergeCell ref="D5:E5"/>
    <mergeCell ref="B45:Y45"/>
    <mergeCell ref="B41:K41"/>
    <mergeCell ref="F5:G5"/>
    <mergeCell ref="H5:I5"/>
    <mergeCell ref="J5:K5"/>
    <mergeCell ref="B38:K38"/>
    <mergeCell ref="S39:T39"/>
    <mergeCell ref="C3:E3"/>
    <mergeCell ref="J3:K3"/>
    <mergeCell ref="B44:T44"/>
    <mergeCell ref="B43:Y43"/>
    <mergeCell ref="B42:J42"/>
    <mergeCell ref="Y4:Z4"/>
  </mergeCells>
  <phoneticPr fontId="2"/>
  <conditionalFormatting sqref="C7:C37">
    <cfRule type="cellIs" dxfId="47" priority="1" stopIfTrue="1" operator="equal">
      <formula>1</formula>
    </cfRule>
    <cfRule type="cellIs" dxfId="46" priority="2" stopIfTrue="1" operator="equal">
      <formula>7</formula>
    </cfRule>
  </conditionalFormatting>
  <pageMargins left="0.75" right="0.75" top="1" bottom="1" header="0.51200000000000001" footer="0.51200000000000001"/>
  <pageSetup paperSize="1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showGridLines="0" topLeftCell="B1" workbookViewId="0">
      <selection activeCell="G8" sqref="G8"/>
    </sheetView>
  </sheetViews>
  <sheetFormatPr defaultRowHeight="13.5"/>
  <cols>
    <col min="1" max="1" width="2.625" customWidth="1"/>
    <col min="2" max="3" width="6.25" customWidth="1"/>
    <col min="4" max="11" width="5.625" customWidth="1"/>
    <col min="12" max="18" width="5.625" hidden="1" customWidth="1"/>
    <col min="19" max="20" width="5.625" customWidth="1"/>
    <col min="21" max="21" width="12.5" hidden="1" customWidth="1"/>
    <col min="22" max="23" width="11.5" hidden="1" customWidth="1"/>
    <col min="24" max="24" width="10.75" hidden="1" customWidth="1"/>
    <col min="25" max="26" width="5.75" customWidth="1"/>
    <col min="27" max="30" width="5.625" customWidth="1"/>
  </cols>
  <sheetData>
    <row r="1" spans="2:30" ht="5.25" customHeight="1"/>
    <row r="2" spans="2:30" ht="24">
      <c r="B2" s="25"/>
      <c r="C2" s="1"/>
      <c r="D2" s="31"/>
      <c r="H2" s="103"/>
      <c r="AC2" s="2"/>
    </row>
    <row r="3" spans="2:30">
      <c r="B3" s="96" t="s">
        <v>0</v>
      </c>
      <c r="C3" s="200" t="s">
        <v>83</v>
      </c>
      <c r="D3" s="201"/>
      <c r="E3" s="202"/>
      <c r="F3" s="96" t="s">
        <v>1</v>
      </c>
      <c r="G3" s="27"/>
      <c r="H3" s="87"/>
      <c r="I3" s="113"/>
      <c r="J3" s="203" t="s">
        <v>30</v>
      </c>
      <c r="K3" s="204"/>
      <c r="L3" s="110"/>
      <c r="M3" s="110"/>
      <c r="N3" s="110"/>
      <c r="O3" s="110"/>
      <c r="P3" s="110"/>
      <c r="Q3" s="110"/>
      <c r="R3" s="110"/>
      <c r="S3" s="29">
        <f>COUNT(D7:D37)</f>
        <v>0</v>
      </c>
      <c r="T3" s="30" t="s">
        <v>2</v>
      </c>
      <c r="U3" s="134"/>
      <c r="V3" s="134"/>
      <c r="W3" s="134"/>
      <c r="X3" s="134"/>
      <c r="Y3" s="134"/>
      <c r="Z3" s="134"/>
    </row>
    <row r="4" spans="2:30">
      <c r="B4" s="96" t="s">
        <v>3</v>
      </c>
      <c r="C4" s="28"/>
      <c r="D4" s="95" t="s">
        <v>4</v>
      </c>
      <c r="E4" s="3">
        <v>44228</v>
      </c>
      <c r="F4" s="95" t="s">
        <v>5</v>
      </c>
      <c r="G4" s="3">
        <v>44255</v>
      </c>
      <c r="H4" s="205" t="s">
        <v>38</v>
      </c>
      <c r="I4" s="206"/>
      <c r="J4" s="111">
        <f>S38</f>
        <v>0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/>
      <c r="Q4" s="18"/>
      <c r="R4" s="18"/>
      <c r="S4" s="18">
        <f>T38</f>
        <v>0</v>
      </c>
      <c r="T4" s="112" t="s">
        <v>11</v>
      </c>
      <c r="U4" s="18"/>
      <c r="V4" s="18"/>
      <c r="W4" s="18"/>
      <c r="X4" s="18"/>
      <c r="Y4" s="210" t="s">
        <v>68</v>
      </c>
      <c r="Z4" s="211"/>
      <c r="AA4" s="207" t="s">
        <v>39</v>
      </c>
      <c r="AB4" s="208"/>
      <c r="AC4" s="208"/>
      <c r="AD4" s="209"/>
    </row>
    <row r="5" spans="2:30">
      <c r="B5" s="90" t="s">
        <v>12</v>
      </c>
      <c r="C5" s="126" t="s">
        <v>13</v>
      </c>
      <c r="D5" s="195" t="s">
        <v>7</v>
      </c>
      <c r="E5" s="196"/>
      <c r="F5" s="195" t="s">
        <v>52</v>
      </c>
      <c r="G5" s="196"/>
      <c r="H5" s="195" t="s">
        <v>53</v>
      </c>
      <c r="I5" s="196"/>
      <c r="J5" s="195" t="s">
        <v>14</v>
      </c>
      <c r="K5" s="196"/>
      <c r="L5" s="5"/>
      <c r="M5" s="5"/>
      <c r="N5" s="5"/>
      <c r="O5" s="5"/>
      <c r="P5" s="6" t="s">
        <v>15</v>
      </c>
      <c r="Q5" s="5" t="s">
        <v>16</v>
      </c>
      <c r="R5" s="4" t="s">
        <v>17</v>
      </c>
      <c r="S5" s="109" t="s">
        <v>18</v>
      </c>
      <c r="T5" s="108"/>
      <c r="U5" s="137"/>
      <c r="V5" s="137">
        <f>月間集計!O6*60+月間集計!P6</f>
        <v>480</v>
      </c>
      <c r="W5" s="137">
        <v>480</v>
      </c>
      <c r="X5" s="137" t="s">
        <v>64</v>
      </c>
      <c r="Y5" s="212" t="s">
        <v>69</v>
      </c>
      <c r="Z5" s="213"/>
      <c r="AA5" s="193" t="s">
        <v>61</v>
      </c>
      <c r="AB5" s="194"/>
      <c r="AC5" s="193" t="s">
        <v>60</v>
      </c>
      <c r="AD5" s="194"/>
    </row>
    <row r="6" spans="2:30">
      <c r="B6" s="91"/>
      <c r="C6" s="127"/>
      <c r="D6" s="98" t="s">
        <v>19</v>
      </c>
      <c r="E6" s="99" t="s">
        <v>11</v>
      </c>
      <c r="F6" s="98" t="s">
        <v>19</v>
      </c>
      <c r="G6" s="100" t="s">
        <v>11</v>
      </c>
      <c r="H6" s="98" t="s">
        <v>19</v>
      </c>
      <c r="I6" s="99" t="s">
        <v>11</v>
      </c>
      <c r="J6" s="98" t="s">
        <v>19</v>
      </c>
      <c r="K6" s="100" t="s">
        <v>11</v>
      </c>
      <c r="L6" s="8" t="s">
        <v>20</v>
      </c>
      <c r="M6" s="8" t="s">
        <v>20</v>
      </c>
      <c r="N6" s="8" t="s">
        <v>20</v>
      </c>
      <c r="O6" s="8" t="s">
        <v>20</v>
      </c>
      <c r="P6" s="9" t="s">
        <v>6</v>
      </c>
      <c r="Q6" s="8" t="s">
        <v>6</v>
      </c>
      <c r="R6" s="7"/>
      <c r="S6" s="91" t="s">
        <v>19</v>
      </c>
      <c r="T6" s="92" t="s">
        <v>11</v>
      </c>
      <c r="U6" s="138" t="s">
        <v>67</v>
      </c>
      <c r="V6" s="138" t="s">
        <v>62</v>
      </c>
      <c r="W6" s="138" t="s">
        <v>63</v>
      </c>
      <c r="X6" s="138" t="s">
        <v>65</v>
      </c>
      <c r="Y6" s="91" t="s">
        <v>19</v>
      </c>
      <c r="Z6" s="92" t="s">
        <v>11</v>
      </c>
      <c r="AA6" s="91" t="s">
        <v>19</v>
      </c>
      <c r="AB6" s="92" t="s">
        <v>11</v>
      </c>
      <c r="AC6" s="91" t="s">
        <v>19</v>
      </c>
      <c r="AD6" s="92" t="s">
        <v>11</v>
      </c>
    </row>
    <row r="7" spans="2:30">
      <c r="B7" s="93">
        <f>E4</f>
        <v>44228</v>
      </c>
      <c r="C7" s="94">
        <f>IF(B7&gt;$G$4,"",WEEKDAY(B7))</f>
        <v>2</v>
      </c>
      <c r="D7" s="10"/>
      <c r="E7" s="104"/>
      <c r="F7" s="10"/>
      <c r="G7" s="104"/>
      <c r="H7" s="10"/>
      <c r="I7" s="104"/>
      <c r="J7" s="10"/>
      <c r="K7" s="104"/>
      <c r="L7" s="24">
        <f>D7*60+E7</f>
        <v>0</v>
      </c>
      <c r="M7" s="24">
        <f>F7*60+G7</f>
        <v>0</v>
      </c>
      <c r="N7" s="24">
        <f>H7*60+I7</f>
        <v>0</v>
      </c>
      <c r="O7" s="12">
        <f>J7*60+K7</f>
        <v>0</v>
      </c>
      <c r="P7" s="13">
        <f>O7-L7</f>
        <v>0</v>
      </c>
      <c r="Q7" s="14">
        <f>N7-M7</f>
        <v>0</v>
      </c>
      <c r="R7" s="11">
        <f>P7-Q7</f>
        <v>0</v>
      </c>
      <c r="S7" s="13">
        <f t="shared" ref="S7:S37" si="0">IF(B7="",0,ROUNDDOWN(R7/60,0))</f>
        <v>0</v>
      </c>
      <c r="T7" s="11">
        <f t="shared" ref="T7:T37" si="1">IF(B7="",0,R7-(S7*60))</f>
        <v>0</v>
      </c>
      <c r="U7" s="12">
        <f>IF(R7&lt;=$V$5,R7,$V$5)</f>
        <v>0</v>
      </c>
      <c r="V7" s="12">
        <f>IF(R7&gt;$V$5,R7-$V$5,0)</f>
        <v>0</v>
      </c>
      <c r="W7" s="12">
        <f>IF(R7&gt;$W$5,R7-$W$5,0)</f>
        <v>0</v>
      </c>
      <c r="X7" s="12">
        <f>IF(V7&gt;0,V7-W7,0)</f>
        <v>0</v>
      </c>
      <c r="Y7" s="13">
        <f>ROUNDDOWN(U7/60,0)</f>
        <v>0</v>
      </c>
      <c r="Z7" s="97">
        <f>U7-Y7*60</f>
        <v>0</v>
      </c>
      <c r="AA7" s="13">
        <f>ROUNDDOWN(X7/60,0)</f>
        <v>0</v>
      </c>
      <c r="AB7" s="97">
        <f>X7-AA7*60</f>
        <v>0</v>
      </c>
      <c r="AC7" s="13">
        <f>ROUNDDOWN(W7/60,0)</f>
        <v>0</v>
      </c>
      <c r="AD7" s="97">
        <f>W7-AC7*60</f>
        <v>0</v>
      </c>
    </row>
    <row r="8" spans="2:30">
      <c r="B8" s="93">
        <f>IF($B$7+1&gt;$G$4,"",B7+1)</f>
        <v>44229</v>
      </c>
      <c r="C8" s="94">
        <f t="shared" ref="C8:C37" si="2">IF(B8&gt;$G$4,"",WEEKDAY(B8))</f>
        <v>3</v>
      </c>
      <c r="D8" s="15"/>
      <c r="E8" s="105"/>
      <c r="F8" s="15"/>
      <c r="G8" s="105"/>
      <c r="H8" s="15"/>
      <c r="I8" s="105"/>
      <c r="J8" s="15"/>
      <c r="K8" s="105"/>
      <c r="L8" s="24">
        <f t="shared" ref="L8:L37" si="3">D8*60+E8</f>
        <v>0</v>
      </c>
      <c r="M8" s="24">
        <f t="shared" ref="M8:M37" si="4">F8*60+G8</f>
        <v>0</v>
      </c>
      <c r="N8" s="24">
        <f t="shared" ref="N8:N37" si="5">H8*60+I8</f>
        <v>0</v>
      </c>
      <c r="O8" s="12">
        <f t="shared" ref="O8:O37" si="6">J8*60+K8</f>
        <v>0</v>
      </c>
      <c r="P8" s="13">
        <f t="shared" ref="P8:P37" si="7">O8-L8</f>
        <v>0</v>
      </c>
      <c r="Q8" s="14">
        <f t="shared" ref="Q8:Q37" si="8">N8-M8</f>
        <v>0</v>
      </c>
      <c r="R8" s="11">
        <f t="shared" ref="R8:R37" si="9">P8-Q8</f>
        <v>0</v>
      </c>
      <c r="S8" s="13">
        <f t="shared" si="0"/>
        <v>0</v>
      </c>
      <c r="T8" s="11">
        <f t="shared" si="1"/>
        <v>0</v>
      </c>
      <c r="U8" s="12">
        <f t="shared" ref="U8:U37" si="10">IF(R8&lt;=$V$5,R8,$V$5)</f>
        <v>0</v>
      </c>
      <c r="V8" s="12">
        <f t="shared" ref="V8:V37" si="11">IF(R8&gt;$V$5,R8-$V$5,0)</f>
        <v>0</v>
      </c>
      <c r="W8" s="12">
        <f t="shared" ref="W8:W37" si="12">IF(R8&gt;$W$5,R8-$W$5,0)</f>
        <v>0</v>
      </c>
      <c r="X8" s="12">
        <f t="shared" ref="X8:X37" si="13">IF(V8&gt;0,V8-W8,0)</f>
        <v>0</v>
      </c>
      <c r="Y8" s="13">
        <f t="shared" ref="Y8:Y37" si="14">ROUNDDOWN(U8/60,0)</f>
        <v>0</v>
      </c>
      <c r="Z8" s="81">
        <f t="shared" ref="Z8:Z37" si="15">U8-Y8*60</f>
        <v>0</v>
      </c>
      <c r="AA8" s="13">
        <f t="shared" ref="AA8:AA37" si="16">ROUNDDOWN(X8/60,0)</f>
        <v>0</v>
      </c>
      <c r="AB8" s="81">
        <f t="shared" ref="AB8:AB37" si="17">X8-AA8*60</f>
        <v>0</v>
      </c>
      <c r="AC8" s="13">
        <f t="shared" ref="AC8:AC37" si="18">ROUNDDOWN(W8/60,0)</f>
        <v>0</v>
      </c>
      <c r="AD8" s="81">
        <f t="shared" ref="AD8:AD37" si="19">W8-AC8*60</f>
        <v>0</v>
      </c>
    </row>
    <row r="9" spans="2:30">
      <c r="B9" s="93">
        <f>IF($B$7+2&gt;$G$4,"",B8+1)</f>
        <v>44230</v>
      </c>
      <c r="C9" s="94">
        <f t="shared" si="2"/>
        <v>4</v>
      </c>
      <c r="D9" s="15"/>
      <c r="E9" s="105"/>
      <c r="F9" s="15"/>
      <c r="G9" s="105"/>
      <c r="H9" s="15"/>
      <c r="I9" s="105"/>
      <c r="J9" s="15"/>
      <c r="K9" s="105"/>
      <c r="L9" s="24">
        <f t="shared" si="3"/>
        <v>0</v>
      </c>
      <c r="M9" s="24">
        <f t="shared" si="4"/>
        <v>0</v>
      </c>
      <c r="N9" s="24">
        <f t="shared" si="5"/>
        <v>0</v>
      </c>
      <c r="O9" s="12">
        <f t="shared" si="6"/>
        <v>0</v>
      </c>
      <c r="P9" s="13">
        <f t="shared" si="7"/>
        <v>0</v>
      </c>
      <c r="Q9" s="14">
        <f t="shared" si="8"/>
        <v>0</v>
      </c>
      <c r="R9" s="11">
        <f t="shared" si="9"/>
        <v>0</v>
      </c>
      <c r="S9" s="13">
        <f t="shared" si="0"/>
        <v>0</v>
      </c>
      <c r="T9" s="11">
        <f t="shared" si="1"/>
        <v>0</v>
      </c>
      <c r="U9" s="12">
        <f t="shared" si="10"/>
        <v>0</v>
      </c>
      <c r="V9" s="12">
        <f t="shared" si="11"/>
        <v>0</v>
      </c>
      <c r="W9" s="12">
        <f t="shared" si="12"/>
        <v>0</v>
      </c>
      <c r="X9" s="12">
        <f t="shared" si="13"/>
        <v>0</v>
      </c>
      <c r="Y9" s="13">
        <f t="shared" si="14"/>
        <v>0</v>
      </c>
      <c r="Z9" s="81">
        <f t="shared" si="15"/>
        <v>0</v>
      </c>
      <c r="AA9" s="13">
        <f t="shared" si="16"/>
        <v>0</v>
      </c>
      <c r="AB9" s="81">
        <f t="shared" si="17"/>
        <v>0</v>
      </c>
      <c r="AC9" s="13">
        <f t="shared" si="18"/>
        <v>0</v>
      </c>
      <c r="AD9" s="81">
        <f t="shared" si="19"/>
        <v>0</v>
      </c>
    </row>
    <row r="10" spans="2:30">
      <c r="B10" s="93">
        <f>IF($B$7+3&gt;$G$4,"",B9+1)</f>
        <v>44231</v>
      </c>
      <c r="C10" s="94">
        <f t="shared" si="2"/>
        <v>5</v>
      </c>
      <c r="D10" s="15"/>
      <c r="E10" s="105"/>
      <c r="F10" s="15"/>
      <c r="G10" s="105"/>
      <c r="H10" s="15"/>
      <c r="I10" s="105"/>
      <c r="J10" s="15"/>
      <c r="K10" s="105"/>
      <c r="L10" s="24">
        <f t="shared" si="3"/>
        <v>0</v>
      </c>
      <c r="M10" s="24">
        <f t="shared" si="4"/>
        <v>0</v>
      </c>
      <c r="N10" s="24">
        <f t="shared" si="5"/>
        <v>0</v>
      </c>
      <c r="O10" s="12">
        <f t="shared" si="6"/>
        <v>0</v>
      </c>
      <c r="P10" s="13">
        <f t="shared" si="7"/>
        <v>0</v>
      </c>
      <c r="Q10" s="14">
        <f t="shared" si="8"/>
        <v>0</v>
      </c>
      <c r="R10" s="11">
        <f t="shared" si="9"/>
        <v>0</v>
      </c>
      <c r="S10" s="13">
        <f t="shared" si="0"/>
        <v>0</v>
      </c>
      <c r="T10" s="11">
        <f t="shared" si="1"/>
        <v>0</v>
      </c>
      <c r="U10" s="12">
        <f t="shared" si="10"/>
        <v>0</v>
      </c>
      <c r="V10" s="12">
        <f t="shared" si="11"/>
        <v>0</v>
      </c>
      <c r="W10" s="12">
        <f t="shared" si="12"/>
        <v>0</v>
      </c>
      <c r="X10" s="12">
        <f t="shared" si="13"/>
        <v>0</v>
      </c>
      <c r="Y10" s="13">
        <f t="shared" si="14"/>
        <v>0</v>
      </c>
      <c r="Z10" s="81">
        <f t="shared" si="15"/>
        <v>0</v>
      </c>
      <c r="AA10" s="13">
        <f t="shared" si="16"/>
        <v>0</v>
      </c>
      <c r="AB10" s="81">
        <f t="shared" si="17"/>
        <v>0</v>
      </c>
      <c r="AC10" s="13">
        <f t="shared" si="18"/>
        <v>0</v>
      </c>
      <c r="AD10" s="81">
        <f t="shared" si="19"/>
        <v>0</v>
      </c>
    </row>
    <row r="11" spans="2:30">
      <c r="B11" s="93">
        <f>IF($B$7+4&gt;$G$4,"",B10+1)</f>
        <v>44232</v>
      </c>
      <c r="C11" s="94">
        <f t="shared" si="2"/>
        <v>6</v>
      </c>
      <c r="D11" s="15"/>
      <c r="E11" s="105"/>
      <c r="F11" s="15"/>
      <c r="G11" s="105"/>
      <c r="H11" s="15"/>
      <c r="I11" s="105"/>
      <c r="J11" s="15"/>
      <c r="K11" s="105"/>
      <c r="L11" s="24">
        <f t="shared" si="3"/>
        <v>0</v>
      </c>
      <c r="M11" s="24">
        <f t="shared" si="4"/>
        <v>0</v>
      </c>
      <c r="N11" s="24">
        <f t="shared" si="5"/>
        <v>0</v>
      </c>
      <c r="O11" s="12">
        <f t="shared" si="6"/>
        <v>0</v>
      </c>
      <c r="P11" s="13">
        <f t="shared" si="7"/>
        <v>0</v>
      </c>
      <c r="Q11" s="14">
        <f t="shared" si="8"/>
        <v>0</v>
      </c>
      <c r="R11" s="11">
        <f t="shared" si="9"/>
        <v>0</v>
      </c>
      <c r="S11" s="13">
        <f t="shared" si="0"/>
        <v>0</v>
      </c>
      <c r="T11" s="11">
        <f t="shared" si="1"/>
        <v>0</v>
      </c>
      <c r="U11" s="12">
        <f t="shared" si="10"/>
        <v>0</v>
      </c>
      <c r="V11" s="12">
        <f t="shared" si="11"/>
        <v>0</v>
      </c>
      <c r="W11" s="12">
        <f t="shared" si="12"/>
        <v>0</v>
      </c>
      <c r="X11" s="12">
        <f t="shared" si="13"/>
        <v>0</v>
      </c>
      <c r="Y11" s="13">
        <f t="shared" si="14"/>
        <v>0</v>
      </c>
      <c r="Z11" s="81">
        <f t="shared" si="15"/>
        <v>0</v>
      </c>
      <c r="AA11" s="13">
        <f t="shared" si="16"/>
        <v>0</v>
      </c>
      <c r="AB11" s="81">
        <f t="shared" si="17"/>
        <v>0</v>
      </c>
      <c r="AC11" s="13">
        <f t="shared" si="18"/>
        <v>0</v>
      </c>
      <c r="AD11" s="81">
        <f t="shared" si="19"/>
        <v>0</v>
      </c>
    </row>
    <row r="12" spans="2:30">
      <c r="B12" s="93">
        <f>IF($B$7+5&gt;$G$4,"",B11+1)</f>
        <v>44233</v>
      </c>
      <c r="C12" s="94">
        <f t="shared" si="2"/>
        <v>7</v>
      </c>
      <c r="D12" s="15"/>
      <c r="E12" s="105"/>
      <c r="F12" s="15"/>
      <c r="G12" s="105"/>
      <c r="H12" s="15"/>
      <c r="I12" s="105"/>
      <c r="J12" s="15"/>
      <c r="K12" s="105"/>
      <c r="L12" s="24">
        <f t="shared" si="3"/>
        <v>0</v>
      </c>
      <c r="M12" s="24">
        <f t="shared" si="4"/>
        <v>0</v>
      </c>
      <c r="N12" s="24">
        <f t="shared" si="5"/>
        <v>0</v>
      </c>
      <c r="O12" s="12">
        <f t="shared" si="6"/>
        <v>0</v>
      </c>
      <c r="P12" s="13">
        <f t="shared" si="7"/>
        <v>0</v>
      </c>
      <c r="Q12" s="14">
        <f t="shared" si="8"/>
        <v>0</v>
      </c>
      <c r="R12" s="11">
        <f t="shared" si="9"/>
        <v>0</v>
      </c>
      <c r="S12" s="13">
        <f t="shared" si="0"/>
        <v>0</v>
      </c>
      <c r="T12" s="11">
        <f t="shared" si="1"/>
        <v>0</v>
      </c>
      <c r="U12" s="12">
        <f t="shared" si="10"/>
        <v>0</v>
      </c>
      <c r="V12" s="12">
        <f t="shared" si="11"/>
        <v>0</v>
      </c>
      <c r="W12" s="12">
        <f t="shared" si="12"/>
        <v>0</v>
      </c>
      <c r="X12" s="12">
        <f t="shared" si="13"/>
        <v>0</v>
      </c>
      <c r="Y12" s="13">
        <f t="shared" si="14"/>
        <v>0</v>
      </c>
      <c r="Z12" s="81">
        <f t="shared" si="15"/>
        <v>0</v>
      </c>
      <c r="AA12" s="13">
        <f t="shared" si="16"/>
        <v>0</v>
      </c>
      <c r="AB12" s="81">
        <f t="shared" si="17"/>
        <v>0</v>
      </c>
      <c r="AC12" s="13">
        <f t="shared" si="18"/>
        <v>0</v>
      </c>
      <c r="AD12" s="81">
        <f t="shared" si="19"/>
        <v>0</v>
      </c>
    </row>
    <row r="13" spans="2:30">
      <c r="B13" s="93">
        <f>IF($B$7+6&gt;$G$4,"",B12+1)</f>
        <v>44234</v>
      </c>
      <c r="C13" s="94">
        <f t="shared" si="2"/>
        <v>1</v>
      </c>
      <c r="D13" s="15"/>
      <c r="E13" s="105"/>
      <c r="F13" s="15"/>
      <c r="G13" s="105"/>
      <c r="H13" s="15"/>
      <c r="I13" s="105"/>
      <c r="J13" s="15"/>
      <c r="K13" s="105"/>
      <c r="L13" s="24">
        <f t="shared" si="3"/>
        <v>0</v>
      </c>
      <c r="M13" s="24">
        <f t="shared" si="4"/>
        <v>0</v>
      </c>
      <c r="N13" s="24">
        <f t="shared" si="5"/>
        <v>0</v>
      </c>
      <c r="O13" s="12">
        <f t="shared" si="6"/>
        <v>0</v>
      </c>
      <c r="P13" s="13">
        <f t="shared" si="7"/>
        <v>0</v>
      </c>
      <c r="Q13" s="14">
        <f t="shared" si="8"/>
        <v>0</v>
      </c>
      <c r="R13" s="11">
        <f t="shared" si="9"/>
        <v>0</v>
      </c>
      <c r="S13" s="13">
        <f t="shared" si="0"/>
        <v>0</v>
      </c>
      <c r="T13" s="11">
        <f t="shared" si="1"/>
        <v>0</v>
      </c>
      <c r="U13" s="12">
        <f t="shared" si="10"/>
        <v>0</v>
      </c>
      <c r="V13" s="12">
        <f t="shared" si="11"/>
        <v>0</v>
      </c>
      <c r="W13" s="12">
        <f t="shared" si="12"/>
        <v>0</v>
      </c>
      <c r="X13" s="12">
        <f t="shared" si="13"/>
        <v>0</v>
      </c>
      <c r="Y13" s="13">
        <f t="shared" si="14"/>
        <v>0</v>
      </c>
      <c r="Z13" s="81">
        <f t="shared" si="15"/>
        <v>0</v>
      </c>
      <c r="AA13" s="13">
        <f t="shared" si="16"/>
        <v>0</v>
      </c>
      <c r="AB13" s="81">
        <f t="shared" si="17"/>
        <v>0</v>
      </c>
      <c r="AC13" s="13">
        <f t="shared" si="18"/>
        <v>0</v>
      </c>
      <c r="AD13" s="81">
        <f t="shared" si="19"/>
        <v>0</v>
      </c>
    </row>
    <row r="14" spans="2:30">
      <c r="B14" s="93">
        <f>IF($B$7+7&gt;$G$4,"",B13+1)</f>
        <v>44235</v>
      </c>
      <c r="C14" s="94">
        <f t="shared" si="2"/>
        <v>2</v>
      </c>
      <c r="D14" s="15"/>
      <c r="E14" s="105"/>
      <c r="F14" s="15"/>
      <c r="G14" s="105"/>
      <c r="H14" s="15"/>
      <c r="I14" s="105"/>
      <c r="J14" s="15"/>
      <c r="K14" s="105"/>
      <c r="L14" s="24">
        <f t="shared" si="3"/>
        <v>0</v>
      </c>
      <c r="M14" s="24">
        <f t="shared" si="4"/>
        <v>0</v>
      </c>
      <c r="N14" s="24">
        <f t="shared" si="5"/>
        <v>0</v>
      </c>
      <c r="O14" s="12">
        <f t="shared" si="6"/>
        <v>0</v>
      </c>
      <c r="P14" s="13">
        <f t="shared" si="7"/>
        <v>0</v>
      </c>
      <c r="Q14" s="14">
        <f t="shared" si="8"/>
        <v>0</v>
      </c>
      <c r="R14" s="11">
        <f t="shared" si="9"/>
        <v>0</v>
      </c>
      <c r="S14" s="13">
        <f t="shared" si="0"/>
        <v>0</v>
      </c>
      <c r="T14" s="11">
        <f t="shared" si="1"/>
        <v>0</v>
      </c>
      <c r="U14" s="12">
        <f t="shared" si="10"/>
        <v>0</v>
      </c>
      <c r="V14" s="12">
        <f t="shared" si="11"/>
        <v>0</v>
      </c>
      <c r="W14" s="12">
        <f t="shared" si="12"/>
        <v>0</v>
      </c>
      <c r="X14" s="12">
        <f t="shared" si="13"/>
        <v>0</v>
      </c>
      <c r="Y14" s="13">
        <f t="shared" si="14"/>
        <v>0</v>
      </c>
      <c r="Z14" s="81">
        <f t="shared" si="15"/>
        <v>0</v>
      </c>
      <c r="AA14" s="13">
        <f t="shared" si="16"/>
        <v>0</v>
      </c>
      <c r="AB14" s="81">
        <f t="shared" si="17"/>
        <v>0</v>
      </c>
      <c r="AC14" s="13">
        <f t="shared" si="18"/>
        <v>0</v>
      </c>
      <c r="AD14" s="81">
        <f t="shared" si="19"/>
        <v>0</v>
      </c>
    </row>
    <row r="15" spans="2:30">
      <c r="B15" s="93">
        <f>IF($B$7+8&gt;$G$4,"",B14+1)</f>
        <v>44236</v>
      </c>
      <c r="C15" s="94">
        <f t="shared" si="2"/>
        <v>3</v>
      </c>
      <c r="D15" s="15"/>
      <c r="E15" s="105"/>
      <c r="F15" s="15"/>
      <c r="G15" s="105"/>
      <c r="H15" s="15"/>
      <c r="I15" s="105"/>
      <c r="J15" s="15"/>
      <c r="K15" s="105"/>
      <c r="L15" s="24">
        <f t="shared" si="3"/>
        <v>0</v>
      </c>
      <c r="M15" s="24">
        <f t="shared" si="4"/>
        <v>0</v>
      </c>
      <c r="N15" s="24">
        <f t="shared" si="5"/>
        <v>0</v>
      </c>
      <c r="O15" s="12">
        <f t="shared" si="6"/>
        <v>0</v>
      </c>
      <c r="P15" s="13">
        <f t="shared" si="7"/>
        <v>0</v>
      </c>
      <c r="Q15" s="14">
        <f t="shared" si="8"/>
        <v>0</v>
      </c>
      <c r="R15" s="11">
        <f t="shared" si="9"/>
        <v>0</v>
      </c>
      <c r="S15" s="13">
        <f t="shared" si="0"/>
        <v>0</v>
      </c>
      <c r="T15" s="11">
        <f t="shared" si="1"/>
        <v>0</v>
      </c>
      <c r="U15" s="12">
        <f t="shared" si="10"/>
        <v>0</v>
      </c>
      <c r="V15" s="12">
        <f t="shared" si="11"/>
        <v>0</v>
      </c>
      <c r="W15" s="12">
        <f t="shared" si="12"/>
        <v>0</v>
      </c>
      <c r="X15" s="12">
        <f t="shared" si="13"/>
        <v>0</v>
      </c>
      <c r="Y15" s="13">
        <f t="shared" si="14"/>
        <v>0</v>
      </c>
      <c r="Z15" s="81">
        <f t="shared" si="15"/>
        <v>0</v>
      </c>
      <c r="AA15" s="13">
        <f t="shared" si="16"/>
        <v>0</v>
      </c>
      <c r="AB15" s="81">
        <f t="shared" si="17"/>
        <v>0</v>
      </c>
      <c r="AC15" s="13">
        <f t="shared" si="18"/>
        <v>0</v>
      </c>
      <c r="AD15" s="81">
        <f t="shared" si="19"/>
        <v>0</v>
      </c>
    </row>
    <row r="16" spans="2:30">
      <c r="B16" s="93">
        <f>IF($B$7+9&gt;$G$4,"",B15+1)</f>
        <v>44237</v>
      </c>
      <c r="C16" s="94">
        <f t="shared" si="2"/>
        <v>4</v>
      </c>
      <c r="D16" s="15"/>
      <c r="E16" s="105"/>
      <c r="F16" s="15"/>
      <c r="G16" s="105"/>
      <c r="H16" s="15"/>
      <c r="I16" s="105"/>
      <c r="J16" s="15"/>
      <c r="K16" s="105"/>
      <c r="L16" s="24">
        <f t="shared" si="3"/>
        <v>0</v>
      </c>
      <c r="M16" s="24">
        <f t="shared" si="4"/>
        <v>0</v>
      </c>
      <c r="N16" s="24">
        <f t="shared" si="5"/>
        <v>0</v>
      </c>
      <c r="O16" s="12">
        <f t="shared" si="6"/>
        <v>0</v>
      </c>
      <c r="P16" s="13">
        <f t="shared" si="7"/>
        <v>0</v>
      </c>
      <c r="Q16" s="14">
        <f t="shared" si="8"/>
        <v>0</v>
      </c>
      <c r="R16" s="11">
        <f t="shared" si="9"/>
        <v>0</v>
      </c>
      <c r="S16" s="13">
        <f t="shared" si="0"/>
        <v>0</v>
      </c>
      <c r="T16" s="11">
        <f t="shared" si="1"/>
        <v>0</v>
      </c>
      <c r="U16" s="12">
        <f t="shared" si="10"/>
        <v>0</v>
      </c>
      <c r="V16" s="12">
        <f t="shared" si="11"/>
        <v>0</v>
      </c>
      <c r="W16" s="12">
        <f t="shared" si="12"/>
        <v>0</v>
      </c>
      <c r="X16" s="12">
        <f t="shared" si="13"/>
        <v>0</v>
      </c>
      <c r="Y16" s="13">
        <f t="shared" si="14"/>
        <v>0</v>
      </c>
      <c r="Z16" s="81">
        <f t="shared" si="15"/>
        <v>0</v>
      </c>
      <c r="AA16" s="13">
        <f t="shared" si="16"/>
        <v>0</v>
      </c>
      <c r="AB16" s="81">
        <f t="shared" si="17"/>
        <v>0</v>
      </c>
      <c r="AC16" s="13">
        <f t="shared" si="18"/>
        <v>0</v>
      </c>
      <c r="AD16" s="81">
        <f t="shared" si="19"/>
        <v>0</v>
      </c>
    </row>
    <row r="17" spans="2:30">
      <c r="B17" s="93">
        <f>IF($B$7+10&gt;$G$4,"",B16+1)</f>
        <v>44238</v>
      </c>
      <c r="C17" s="94">
        <f t="shared" si="2"/>
        <v>5</v>
      </c>
      <c r="D17" s="15"/>
      <c r="E17" s="105"/>
      <c r="F17" s="15"/>
      <c r="G17" s="105"/>
      <c r="H17" s="15"/>
      <c r="I17" s="105"/>
      <c r="J17" s="15"/>
      <c r="K17" s="105"/>
      <c r="L17" s="24">
        <f t="shared" si="3"/>
        <v>0</v>
      </c>
      <c r="M17" s="24">
        <f t="shared" si="4"/>
        <v>0</v>
      </c>
      <c r="N17" s="24">
        <f t="shared" si="5"/>
        <v>0</v>
      </c>
      <c r="O17" s="12">
        <f t="shared" si="6"/>
        <v>0</v>
      </c>
      <c r="P17" s="13">
        <f t="shared" si="7"/>
        <v>0</v>
      </c>
      <c r="Q17" s="14">
        <f t="shared" si="8"/>
        <v>0</v>
      </c>
      <c r="R17" s="11">
        <f t="shared" si="9"/>
        <v>0</v>
      </c>
      <c r="S17" s="13">
        <f t="shared" si="0"/>
        <v>0</v>
      </c>
      <c r="T17" s="11">
        <f t="shared" si="1"/>
        <v>0</v>
      </c>
      <c r="U17" s="12">
        <f t="shared" si="10"/>
        <v>0</v>
      </c>
      <c r="V17" s="12">
        <f t="shared" si="11"/>
        <v>0</v>
      </c>
      <c r="W17" s="12">
        <f t="shared" si="12"/>
        <v>0</v>
      </c>
      <c r="X17" s="12">
        <f t="shared" si="13"/>
        <v>0</v>
      </c>
      <c r="Y17" s="13">
        <f t="shared" si="14"/>
        <v>0</v>
      </c>
      <c r="Z17" s="81">
        <f t="shared" si="15"/>
        <v>0</v>
      </c>
      <c r="AA17" s="13">
        <f t="shared" si="16"/>
        <v>0</v>
      </c>
      <c r="AB17" s="81">
        <f t="shared" si="17"/>
        <v>0</v>
      </c>
      <c r="AC17" s="13">
        <f t="shared" si="18"/>
        <v>0</v>
      </c>
      <c r="AD17" s="81">
        <f t="shared" si="19"/>
        <v>0</v>
      </c>
    </row>
    <row r="18" spans="2:30">
      <c r="B18" s="93">
        <f>IF($B$7+11&gt;$G$4,"",B17+1)</f>
        <v>44239</v>
      </c>
      <c r="C18" s="94">
        <f t="shared" si="2"/>
        <v>6</v>
      </c>
      <c r="D18" s="15"/>
      <c r="E18" s="105"/>
      <c r="F18" s="15"/>
      <c r="G18" s="105"/>
      <c r="H18" s="15"/>
      <c r="I18" s="105"/>
      <c r="J18" s="15"/>
      <c r="K18" s="105"/>
      <c r="L18" s="24">
        <f t="shared" si="3"/>
        <v>0</v>
      </c>
      <c r="M18" s="24">
        <f t="shared" si="4"/>
        <v>0</v>
      </c>
      <c r="N18" s="24">
        <f t="shared" si="5"/>
        <v>0</v>
      </c>
      <c r="O18" s="12">
        <f t="shared" si="6"/>
        <v>0</v>
      </c>
      <c r="P18" s="13">
        <f t="shared" si="7"/>
        <v>0</v>
      </c>
      <c r="Q18" s="14">
        <f t="shared" si="8"/>
        <v>0</v>
      </c>
      <c r="R18" s="11">
        <f t="shared" si="9"/>
        <v>0</v>
      </c>
      <c r="S18" s="13">
        <f t="shared" si="0"/>
        <v>0</v>
      </c>
      <c r="T18" s="11">
        <f t="shared" si="1"/>
        <v>0</v>
      </c>
      <c r="U18" s="12">
        <f t="shared" si="10"/>
        <v>0</v>
      </c>
      <c r="V18" s="12">
        <f t="shared" si="11"/>
        <v>0</v>
      </c>
      <c r="W18" s="12">
        <f t="shared" si="12"/>
        <v>0</v>
      </c>
      <c r="X18" s="12">
        <f t="shared" si="13"/>
        <v>0</v>
      </c>
      <c r="Y18" s="13">
        <f t="shared" si="14"/>
        <v>0</v>
      </c>
      <c r="Z18" s="81">
        <f t="shared" si="15"/>
        <v>0</v>
      </c>
      <c r="AA18" s="13">
        <f t="shared" si="16"/>
        <v>0</v>
      </c>
      <c r="AB18" s="81">
        <f t="shared" si="17"/>
        <v>0</v>
      </c>
      <c r="AC18" s="13">
        <f t="shared" si="18"/>
        <v>0</v>
      </c>
      <c r="AD18" s="81">
        <f t="shared" si="19"/>
        <v>0</v>
      </c>
    </row>
    <row r="19" spans="2:30">
      <c r="B19" s="93">
        <f>IF($B$7+12&gt;$G$4,"",B18+1)</f>
        <v>44240</v>
      </c>
      <c r="C19" s="94">
        <f t="shared" si="2"/>
        <v>7</v>
      </c>
      <c r="D19" s="15"/>
      <c r="E19" s="105"/>
      <c r="F19" s="15"/>
      <c r="G19" s="105"/>
      <c r="H19" s="15"/>
      <c r="I19" s="105"/>
      <c r="J19" s="15"/>
      <c r="K19" s="105"/>
      <c r="L19" s="24">
        <f t="shared" si="3"/>
        <v>0</v>
      </c>
      <c r="M19" s="24">
        <f t="shared" si="4"/>
        <v>0</v>
      </c>
      <c r="N19" s="24">
        <f t="shared" si="5"/>
        <v>0</v>
      </c>
      <c r="O19" s="12">
        <f t="shared" si="6"/>
        <v>0</v>
      </c>
      <c r="P19" s="13">
        <f t="shared" si="7"/>
        <v>0</v>
      </c>
      <c r="Q19" s="14">
        <f t="shared" si="8"/>
        <v>0</v>
      </c>
      <c r="R19" s="11">
        <f t="shared" si="9"/>
        <v>0</v>
      </c>
      <c r="S19" s="13">
        <f t="shared" si="0"/>
        <v>0</v>
      </c>
      <c r="T19" s="11">
        <f t="shared" si="1"/>
        <v>0</v>
      </c>
      <c r="U19" s="12">
        <f t="shared" si="10"/>
        <v>0</v>
      </c>
      <c r="V19" s="12">
        <f t="shared" si="11"/>
        <v>0</v>
      </c>
      <c r="W19" s="12">
        <f t="shared" si="12"/>
        <v>0</v>
      </c>
      <c r="X19" s="12">
        <f t="shared" si="13"/>
        <v>0</v>
      </c>
      <c r="Y19" s="13">
        <f t="shared" si="14"/>
        <v>0</v>
      </c>
      <c r="Z19" s="81">
        <f t="shared" si="15"/>
        <v>0</v>
      </c>
      <c r="AA19" s="13">
        <f t="shared" si="16"/>
        <v>0</v>
      </c>
      <c r="AB19" s="81">
        <f t="shared" si="17"/>
        <v>0</v>
      </c>
      <c r="AC19" s="13">
        <f t="shared" si="18"/>
        <v>0</v>
      </c>
      <c r="AD19" s="81">
        <f t="shared" si="19"/>
        <v>0</v>
      </c>
    </row>
    <row r="20" spans="2:30">
      <c r="B20" s="93">
        <f>IF($B$7+13&gt;$G$4,"",B19+1)</f>
        <v>44241</v>
      </c>
      <c r="C20" s="94">
        <f t="shared" si="2"/>
        <v>1</v>
      </c>
      <c r="D20" s="15"/>
      <c r="E20" s="105"/>
      <c r="F20" s="15"/>
      <c r="G20" s="105"/>
      <c r="H20" s="15"/>
      <c r="I20" s="105"/>
      <c r="J20" s="15"/>
      <c r="K20" s="105"/>
      <c r="L20" s="24">
        <f t="shared" si="3"/>
        <v>0</v>
      </c>
      <c r="M20" s="24">
        <f t="shared" si="4"/>
        <v>0</v>
      </c>
      <c r="N20" s="24">
        <f t="shared" si="5"/>
        <v>0</v>
      </c>
      <c r="O20" s="12">
        <f t="shared" si="6"/>
        <v>0</v>
      </c>
      <c r="P20" s="13">
        <f t="shared" si="7"/>
        <v>0</v>
      </c>
      <c r="Q20" s="14">
        <f t="shared" si="8"/>
        <v>0</v>
      </c>
      <c r="R20" s="11">
        <f t="shared" si="9"/>
        <v>0</v>
      </c>
      <c r="S20" s="13">
        <f t="shared" si="0"/>
        <v>0</v>
      </c>
      <c r="T20" s="11">
        <f t="shared" si="1"/>
        <v>0</v>
      </c>
      <c r="U20" s="12">
        <f t="shared" si="10"/>
        <v>0</v>
      </c>
      <c r="V20" s="12">
        <f t="shared" si="11"/>
        <v>0</v>
      </c>
      <c r="W20" s="12">
        <f t="shared" si="12"/>
        <v>0</v>
      </c>
      <c r="X20" s="12">
        <f t="shared" si="13"/>
        <v>0</v>
      </c>
      <c r="Y20" s="13">
        <f t="shared" si="14"/>
        <v>0</v>
      </c>
      <c r="Z20" s="81">
        <f t="shared" si="15"/>
        <v>0</v>
      </c>
      <c r="AA20" s="13">
        <f t="shared" si="16"/>
        <v>0</v>
      </c>
      <c r="AB20" s="81">
        <f t="shared" si="17"/>
        <v>0</v>
      </c>
      <c r="AC20" s="13">
        <f t="shared" si="18"/>
        <v>0</v>
      </c>
      <c r="AD20" s="81">
        <f t="shared" si="19"/>
        <v>0</v>
      </c>
    </row>
    <row r="21" spans="2:30">
      <c r="B21" s="93">
        <f>IF($B$7+14&gt;$G$4,"",B20+1)</f>
        <v>44242</v>
      </c>
      <c r="C21" s="94">
        <f t="shared" si="2"/>
        <v>2</v>
      </c>
      <c r="D21" s="15"/>
      <c r="E21" s="105"/>
      <c r="F21" s="15"/>
      <c r="G21" s="105"/>
      <c r="H21" s="15"/>
      <c r="I21" s="105"/>
      <c r="J21" s="15"/>
      <c r="K21" s="105"/>
      <c r="L21" s="24">
        <f t="shared" si="3"/>
        <v>0</v>
      </c>
      <c r="M21" s="24">
        <f t="shared" si="4"/>
        <v>0</v>
      </c>
      <c r="N21" s="24">
        <f t="shared" si="5"/>
        <v>0</v>
      </c>
      <c r="O21" s="12">
        <f t="shared" si="6"/>
        <v>0</v>
      </c>
      <c r="P21" s="13">
        <f t="shared" si="7"/>
        <v>0</v>
      </c>
      <c r="Q21" s="14">
        <f t="shared" si="8"/>
        <v>0</v>
      </c>
      <c r="R21" s="11">
        <f t="shared" si="9"/>
        <v>0</v>
      </c>
      <c r="S21" s="13">
        <f t="shared" si="0"/>
        <v>0</v>
      </c>
      <c r="T21" s="11">
        <f t="shared" si="1"/>
        <v>0</v>
      </c>
      <c r="U21" s="12">
        <f t="shared" si="10"/>
        <v>0</v>
      </c>
      <c r="V21" s="12">
        <f t="shared" si="11"/>
        <v>0</v>
      </c>
      <c r="W21" s="12">
        <f t="shared" si="12"/>
        <v>0</v>
      </c>
      <c r="X21" s="12">
        <f t="shared" si="13"/>
        <v>0</v>
      </c>
      <c r="Y21" s="13">
        <f t="shared" si="14"/>
        <v>0</v>
      </c>
      <c r="Z21" s="81">
        <f t="shared" si="15"/>
        <v>0</v>
      </c>
      <c r="AA21" s="13">
        <f t="shared" si="16"/>
        <v>0</v>
      </c>
      <c r="AB21" s="81">
        <f t="shared" si="17"/>
        <v>0</v>
      </c>
      <c r="AC21" s="13">
        <f t="shared" si="18"/>
        <v>0</v>
      </c>
      <c r="AD21" s="81">
        <f t="shared" si="19"/>
        <v>0</v>
      </c>
    </row>
    <row r="22" spans="2:30">
      <c r="B22" s="93">
        <f>IF($B$7+15&gt;$G$4,"",B21+1)</f>
        <v>44243</v>
      </c>
      <c r="C22" s="94">
        <f t="shared" si="2"/>
        <v>3</v>
      </c>
      <c r="D22" s="15"/>
      <c r="E22" s="105"/>
      <c r="F22" s="15"/>
      <c r="G22" s="105"/>
      <c r="H22" s="15"/>
      <c r="I22" s="105"/>
      <c r="J22" s="15"/>
      <c r="K22" s="105"/>
      <c r="L22" s="24">
        <f t="shared" si="3"/>
        <v>0</v>
      </c>
      <c r="M22" s="24">
        <f t="shared" si="4"/>
        <v>0</v>
      </c>
      <c r="N22" s="24">
        <f t="shared" si="5"/>
        <v>0</v>
      </c>
      <c r="O22" s="12">
        <f t="shared" si="6"/>
        <v>0</v>
      </c>
      <c r="P22" s="13">
        <f t="shared" si="7"/>
        <v>0</v>
      </c>
      <c r="Q22" s="14">
        <f t="shared" si="8"/>
        <v>0</v>
      </c>
      <c r="R22" s="11">
        <f t="shared" si="9"/>
        <v>0</v>
      </c>
      <c r="S22" s="13">
        <f t="shared" si="0"/>
        <v>0</v>
      </c>
      <c r="T22" s="11">
        <f t="shared" si="1"/>
        <v>0</v>
      </c>
      <c r="U22" s="12">
        <f t="shared" si="10"/>
        <v>0</v>
      </c>
      <c r="V22" s="12">
        <f t="shared" si="11"/>
        <v>0</v>
      </c>
      <c r="W22" s="12">
        <f t="shared" si="12"/>
        <v>0</v>
      </c>
      <c r="X22" s="12">
        <f t="shared" si="13"/>
        <v>0</v>
      </c>
      <c r="Y22" s="13">
        <f t="shared" si="14"/>
        <v>0</v>
      </c>
      <c r="Z22" s="81">
        <f t="shared" si="15"/>
        <v>0</v>
      </c>
      <c r="AA22" s="13">
        <f t="shared" si="16"/>
        <v>0</v>
      </c>
      <c r="AB22" s="81">
        <f t="shared" si="17"/>
        <v>0</v>
      </c>
      <c r="AC22" s="13">
        <f t="shared" si="18"/>
        <v>0</v>
      </c>
      <c r="AD22" s="81">
        <f t="shared" si="19"/>
        <v>0</v>
      </c>
    </row>
    <row r="23" spans="2:30">
      <c r="B23" s="93">
        <f>IF($B$7+16&gt;$G$4,"",B22+1)</f>
        <v>44244</v>
      </c>
      <c r="C23" s="94">
        <f t="shared" si="2"/>
        <v>4</v>
      </c>
      <c r="D23" s="15"/>
      <c r="E23" s="105"/>
      <c r="F23" s="15"/>
      <c r="G23" s="105"/>
      <c r="H23" s="15"/>
      <c r="I23" s="105"/>
      <c r="J23" s="15"/>
      <c r="K23" s="105"/>
      <c r="L23" s="24">
        <f t="shared" si="3"/>
        <v>0</v>
      </c>
      <c r="M23" s="24">
        <f t="shared" si="4"/>
        <v>0</v>
      </c>
      <c r="N23" s="24">
        <f t="shared" si="5"/>
        <v>0</v>
      </c>
      <c r="O23" s="12">
        <f t="shared" si="6"/>
        <v>0</v>
      </c>
      <c r="P23" s="13">
        <f t="shared" si="7"/>
        <v>0</v>
      </c>
      <c r="Q23" s="14">
        <f t="shared" si="8"/>
        <v>0</v>
      </c>
      <c r="R23" s="11">
        <f t="shared" si="9"/>
        <v>0</v>
      </c>
      <c r="S23" s="13">
        <f t="shared" si="0"/>
        <v>0</v>
      </c>
      <c r="T23" s="11">
        <f t="shared" si="1"/>
        <v>0</v>
      </c>
      <c r="U23" s="12">
        <f t="shared" si="10"/>
        <v>0</v>
      </c>
      <c r="V23" s="12">
        <f t="shared" si="11"/>
        <v>0</v>
      </c>
      <c r="W23" s="12">
        <f t="shared" si="12"/>
        <v>0</v>
      </c>
      <c r="X23" s="12">
        <f t="shared" si="13"/>
        <v>0</v>
      </c>
      <c r="Y23" s="13">
        <f t="shared" si="14"/>
        <v>0</v>
      </c>
      <c r="Z23" s="81">
        <f t="shared" si="15"/>
        <v>0</v>
      </c>
      <c r="AA23" s="13">
        <f t="shared" si="16"/>
        <v>0</v>
      </c>
      <c r="AB23" s="81">
        <f t="shared" si="17"/>
        <v>0</v>
      </c>
      <c r="AC23" s="13">
        <f t="shared" si="18"/>
        <v>0</v>
      </c>
      <c r="AD23" s="81">
        <f t="shared" si="19"/>
        <v>0</v>
      </c>
    </row>
    <row r="24" spans="2:30">
      <c r="B24" s="93">
        <f>IF($B$7+17&gt;$G$4,"",B23+1)</f>
        <v>44245</v>
      </c>
      <c r="C24" s="94">
        <f t="shared" si="2"/>
        <v>5</v>
      </c>
      <c r="D24" s="15"/>
      <c r="E24" s="105"/>
      <c r="F24" s="15"/>
      <c r="G24" s="105"/>
      <c r="H24" s="15"/>
      <c r="I24" s="105"/>
      <c r="J24" s="15"/>
      <c r="K24" s="105"/>
      <c r="L24" s="24">
        <f t="shared" si="3"/>
        <v>0</v>
      </c>
      <c r="M24" s="24">
        <f t="shared" si="4"/>
        <v>0</v>
      </c>
      <c r="N24" s="24">
        <f t="shared" si="5"/>
        <v>0</v>
      </c>
      <c r="O24" s="12">
        <f t="shared" si="6"/>
        <v>0</v>
      </c>
      <c r="P24" s="13">
        <f t="shared" si="7"/>
        <v>0</v>
      </c>
      <c r="Q24" s="14">
        <f t="shared" si="8"/>
        <v>0</v>
      </c>
      <c r="R24" s="11">
        <f t="shared" si="9"/>
        <v>0</v>
      </c>
      <c r="S24" s="13">
        <f t="shared" si="0"/>
        <v>0</v>
      </c>
      <c r="T24" s="11">
        <f t="shared" si="1"/>
        <v>0</v>
      </c>
      <c r="U24" s="12">
        <f t="shared" si="10"/>
        <v>0</v>
      </c>
      <c r="V24" s="12">
        <f t="shared" si="11"/>
        <v>0</v>
      </c>
      <c r="W24" s="12">
        <f t="shared" si="12"/>
        <v>0</v>
      </c>
      <c r="X24" s="12">
        <f t="shared" si="13"/>
        <v>0</v>
      </c>
      <c r="Y24" s="13">
        <f t="shared" si="14"/>
        <v>0</v>
      </c>
      <c r="Z24" s="81">
        <f t="shared" si="15"/>
        <v>0</v>
      </c>
      <c r="AA24" s="13">
        <f t="shared" si="16"/>
        <v>0</v>
      </c>
      <c r="AB24" s="81">
        <f t="shared" si="17"/>
        <v>0</v>
      </c>
      <c r="AC24" s="13">
        <f t="shared" si="18"/>
        <v>0</v>
      </c>
      <c r="AD24" s="81">
        <f t="shared" si="19"/>
        <v>0</v>
      </c>
    </row>
    <row r="25" spans="2:30">
      <c r="B25" s="93">
        <f>IF($B$7+18&gt;$G$4,"",B24+1)</f>
        <v>44246</v>
      </c>
      <c r="C25" s="94">
        <f t="shared" si="2"/>
        <v>6</v>
      </c>
      <c r="D25" s="15"/>
      <c r="E25" s="105"/>
      <c r="F25" s="15"/>
      <c r="G25" s="105"/>
      <c r="H25" s="15"/>
      <c r="I25" s="105"/>
      <c r="J25" s="15"/>
      <c r="K25" s="105"/>
      <c r="L25" s="24">
        <f t="shared" si="3"/>
        <v>0</v>
      </c>
      <c r="M25" s="24">
        <f t="shared" si="4"/>
        <v>0</v>
      </c>
      <c r="N25" s="24">
        <f t="shared" si="5"/>
        <v>0</v>
      </c>
      <c r="O25" s="12">
        <f t="shared" si="6"/>
        <v>0</v>
      </c>
      <c r="P25" s="13">
        <f t="shared" si="7"/>
        <v>0</v>
      </c>
      <c r="Q25" s="14">
        <f t="shared" si="8"/>
        <v>0</v>
      </c>
      <c r="R25" s="11">
        <f t="shared" si="9"/>
        <v>0</v>
      </c>
      <c r="S25" s="13">
        <f t="shared" si="0"/>
        <v>0</v>
      </c>
      <c r="T25" s="11">
        <f t="shared" si="1"/>
        <v>0</v>
      </c>
      <c r="U25" s="12">
        <f t="shared" si="10"/>
        <v>0</v>
      </c>
      <c r="V25" s="12">
        <f t="shared" si="11"/>
        <v>0</v>
      </c>
      <c r="W25" s="12">
        <f t="shared" si="12"/>
        <v>0</v>
      </c>
      <c r="X25" s="12">
        <f t="shared" si="13"/>
        <v>0</v>
      </c>
      <c r="Y25" s="13">
        <f t="shared" si="14"/>
        <v>0</v>
      </c>
      <c r="Z25" s="81">
        <f t="shared" si="15"/>
        <v>0</v>
      </c>
      <c r="AA25" s="13">
        <f t="shared" si="16"/>
        <v>0</v>
      </c>
      <c r="AB25" s="81">
        <f t="shared" si="17"/>
        <v>0</v>
      </c>
      <c r="AC25" s="13">
        <f t="shared" si="18"/>
        <v>0</v>
      </c>
      <c r="AD25" s="81">
        <f t="shared" si="19"/>
        <v>0</v>
      </c>
    </row>
    <row r="26" spans="2:30">
      <c r="B26" s="93">
        <f>IF($B$7+19&gt;$G$4,"",B25+1)</f>
        <v>44247</v>
      </c>
      <c r="C26" s="94">
        <f t="shared" si="2"/>
        <v>7</v>
      </c>
      <c r="D26" s="15"/>
      <c r="E26" s="105"/>
      <c r="F26" s="15"/>
      <c r="G26" s="105"/>
      <c r="H26" s="15"/>
      <c r="I26" s="105"/>
      <c r="J26" s="15"/>
      <c r="K26" s="105"/>
      <c r="L26" s="24">
        <f t="shared" si="3"/>
        <v>0</v>
      </c>
      <c r="M26" s="24">
        <f t="shared" si="4"/>
        <v>0</v>
      </c>
      <c r="N26" s="24">
        <f t="shared" si="5"/>
        <v>0</v>
      </c>
      <c r="O26" s="12">
        <f t="shared" si="6"/>
        <v>0</v>
      </c>
      <c r="P26" s="13">
        <f t="shared" si="7"/>
        <v>0</v>
      </c>
      <c r="Q26" s="14">
        <f t="shared" si="8"/>
        <v>0</v>
      </c>
      <c r="R26" s="11">
        <f t="shared" si="9"/>
        <v>0</v>
      </c>
      <c r="S26" s="13">
        <f t="shared" si="0"/>
        <v>0</v>
      </c>
      <c r="T26" s="11">
        <f t="shared" si="1"/>
        <v>0</v>
      </c>
      <c r="U26" s="12">
        <f t="shared" si="10"/>
        <v>0</v>
      </c>
      <c r="V26" s="12">
        <f t="shared" si="11"/>
        <v>0</v>
      </c>
      <c r="W26" s="12">
        <f t="shared" si="12"/>
        <v>0</v>
      </c>
      <c r="X26" s="12">
        <f t="shared" si="13"/>
        <v>0</v>
      </c>
      <c r="Y26" s="13">
        <f t="shared" si="14"/>
        <v>0</v>
      </c>
      <c r="Z26" s="81">
        <f t="shared" si="15"/>
        <v>0</v>
      </c>
      <c r="AA26" s="13">
        <f t="shared" si="16"/>
        <v>0</v>
      </c>
      <c r="AB26" s="81">
        <f t="shared" si="17"/>
        <v>0</v>
      </c>
      <c r="AC26" s="13">
        <f t="shared" si="18"/>
        <v>0</v>
      </c>
      <c r="AD26" s="81">
        <f t="shared" si="19"/>
        <v>0</v>
      </c>
    </row>
    <row r="27" spans="2:30">
      <c r="B27" s="93">
        <f>IF($B$7+20&gt;$G$4,"",B26+1)</f>
        <v>44248</v>
      </c>
      <c r="C27" s="94">
        <f t="shared" si="2"/>
        <v>1</v>
      </c>
      <c r="D27" s="15"/>
      <c r="E27" s="105"/>
      <c r="F27" s="15"/>
      <c r="G27" s="105"/>
      <c r="H27" s="15"/>
      <c r="I27" s="105"/>
      <c r="J27" s="15"/>
      <c r="K27" s="105"/>
      <c r="L27" s="24">
        <f t="shared" si="3"/>
        <v>0</v>
      </c>
      <c r="M27" s="24">
        <f t="shared" si="4"/>
        <v>0</v>
      </c>
      <c r="N27" s="24">
        <f t="shared" si="5"/>
        <v>0</v>
      </c>
      <c r="O27" s="12">
        <f t="shared" si="6"/>
        <v>0</v>
      </c>
      <c r="P27" s="13">
        <f t="shared" si="7"/>
        <v>0</v>
      </c>
      <c r="Q27" s="14">
        <f t="shared" si="8"/>
        <v>0</v>
      </c>
      <c r="R27" s="11">
        <f t="shared" si="9"/>
        <v>0</v>
      </c>
      <c r="S27" s="13">
        <f t="shared" si="0"/>
        <v>0</v>
      </c>
      <c r="T27" s="11">
        <f t="shared" si="1"/>
        <v>0</v>
      </c>
      <c r="U27" s="12">
        <f t="shared" si="10"/>
        <v>0</v>
      </c>
      <c r="V27" s="12">
        <f t="shared" si="11"/>
        <v>0</v>
      </c>
      <c r="W27" s="12">
        <f t="shared" si="12"/>
        <v>0</v>
      </c>
      <c r="X27" s="12">
        <f t="shared" si="13"/>
        <v>0</v>
      </c>
      <c r="Y27" s="13">
        <f t="shared" si="14"/>
        <v>0</v>
      </c>
      <c r="Z27" s="81">
        <f t="shared" si="15"/>
        <v>0</v>
      </c>
      <c r="AA27" s="13">
        <f t="shared" si="16"/>
        <v>0</v>
      </c>
      <c r="AB27" s="81">
        <f t="shared" si="17"/>
        <v>0</v>
      </c>
      <c r="AC27" s="13">
        <f t="shared" si="18"/>
        <v>0</v>
      </c>
      <c r="AD27" s="81">
        <f t="shared" si="19"/>
        <v>0</v>
      </c>
    </row>
    <row r="28" spans="2:30">
      <c r="B28" s="93">
        <f>IF($B$7+21&gt;$G$4,"",B27+1)</f>
        <v>44249</v>
      </c>
      <c r="C28" s="94">
        <f t="shared" si="2"/>
        <v>2</v>
      </c>
      <c r="D28" s="15"/>
      <c r="E28" s="105"/>
      <c r="F28" s="15"/>
      <c r="G28" s="105"/>
      <c r="H28" s="15"/>
      <c r="I28" s="105"/>
      <c r="J28" s="15"/>
      <c r="K28" s="105"/>
      <c r="L28" s="24">
        <f t="shared" si="3"/>
        <v>0</v>
      </c>
      <c r="M28" s="24">
        <f t="shared" si="4"/>
        <v>0</v>
      </c>
      <c r="N28" s="24">
        <f t="shared" si="5"/>
        <v>0</v>
      </c>
      <c r="O28" s="12">
        <f t="shared" si="6"/>
        <v>0</v>
      </c>
      <c r="P28" s="13">
        <f t="shared" si="7"/>
        <v>0</v>
      </c>
      <c r="Q28" s="14">
        <f t="shared" si="8"/>
        <v>0</v>
      </c>
      <c r="R28" s="11">
        <f t="shared" si="9"/>
        <v>0</v>
      </c>
      <c r="S28" s="13">
        <f t="shared" si="0"/>
        <v>0</v>
      </c>
      <c r="T28" s="11">
        <f t="shared" si="1"/>
        <v>0</v>
      </c>
      <c r="U28" s="12">
        <f t="shared" si="10"/>
        <v>0</v>
      </c>
      <c r="V28" s="12">
        <f t="shared" si="11"/>
        <v>0</v>
      </c>
      <c r="W28" s="12">
        <f t="shared" si="12"/>
        <v>0</v>
      </c>
      <c r="X28" s="12">
        <f t="shared" si="13"/>
        <v>0</v>
      </c>
      <c r="Y28" s="13">
        <f t="shared" si="14"/>
        <v>0</v>
      </c>
      <c r="Z28" s="81">
        <f t="shared" si="15"/>
        <v>0</v>
      </c>
      <c r="AA28" s="13">
        <f t="shared" si="16"/>
        <v>0</v>
      </c>
      <c r="AB28" s="81">
        <f t="shared" si="17"/>
        <v>0</v>
      </c>
      <c r="AC28" s="13">
        <f t="shared" si="18"/>
        <v>0</v>
      </c>
      <c r="AD28" s="81">
        <f t="shared" si="19"/>
        <v>0</v>
      </c>
    </row>
    <row r="29" spans="2:30">
      <c r="B29" s="93">
        <f>IF($B$7+22&gt;$G$4,"",B28+1)</f>
        <v>44250</v>
      </c>
      <c r="C29" s="94">
        <f t="shared" si="2"/>
        <v>3</v>
      </c>
      <c r="D29" s="15"/>
      <c r="E29" s="105"/>
      <c r="F29" s="15"/>
      <c r="G29" s="105"/>
      <c r="H29" s="15"/>
      <c r="I29" s="105"/>
      <c r="J29" s="15"/>
      <c r="K29" s="105"/>
      <c r="L29" s="24">
        <f t="shared" si="3"/>
        <v>0</v>
      </c>
      <c r="M29" s="24">
        <f t="shared" si="4"/>
        <v>0</v>
      </c>
      <c r="N29" s="24">
        <f t="shared" si="5"/>
        <v>0</v>
      </c>
      <c r="O29" s="12">
        <f t="shared" si="6"/>
        <v>0</v>
      </c>
      <c r="P29" s="13">
        <f t="shared" si="7"/>
        <v>0</v>
      </c>
      <c r="Q29" s="14">
        <f t="shared" si="8"/>
        <v>0</v>
      </c>
      <c r="R29" s="11">
        <f t="shared" si="9"/>
        <v>0</v>
      </c>
      <c r="S29" s="13">
        <f t="shared" si="0"/>
        <v>0</v>
      </c>
      <c r="T29" s="11">
        <f t="shared" si="1"/>
        <v>0</v>
      </c>
      <c r="U29" s="12">
        <f t="shared" si="10"/>
        <v>0</v>
      </c>
      <c r="V29" s="12">
        <f t="shared" si="11"/>
        <v>0</v>
      </c>
      <c r="W29" s="12">
        <f t="shared" si="12"/>
        <v>0</v>
      </c>
      <c r="X29" s="12">
        <f t="shared" si="13"/>
        <v>0</v>
      </c>
      <c r="Y29" s="13">
        <f t="shared" si="14"/>
        <v>0</v>
      </c>
      <c r="Z29" s="81">
        <f t="shared" si="15"/>
        <v>0</v>
      </c>
      <c r="AA29" s="13">
        <f t="shared" si="16"/>
        <v>0</v>
      </c>
      <c r="AB29" s="81">
        <f t="shared" si="17"/>
        <v>0</v>
      </c>
      <c r="AC29" s="13">
        <f t="shared" si="18"/>
        <v>0</v>
      </c>
      <c r="AD29" s="81">
        <f t="shared" si="19"/>
        <v>0</v>
      </c>
    </row>
    <row r="30" spans="2:30">
      <c r="B30" s="93">
        <f>IF($B$7+23&gt;$G$4,"",B29+1)</f>
        <v>44251</v>
      </c>
      <c r="C30" s="94">
        <f t="shared" si="2"/>
        <v>4</v>
      </c>
      <c r="D30" s="15"/>
      <c r="E30" s="105"/>
      <c r="F30" s="15"/>
      <c r="G30" s="105"/>
      <c r="H30" s="15"/>
      <c r="I30" s="105"/>
      <c r="J30" s="15"/>
      <c r="K30" s="105"/>
      <c r="L30" s="24">
        <f t="shared" si="3"/>
        <v>0</v>
      </c>
      <c r="M30" s="24">
        <f t="shared" si="4"/>
        <v>0</v>
      </c>
      <c r="N30" s="24">
        <f t="shared" si="5"/>
        <v>0</v>
      </c>
      <c r="O30" s="12">
        <f t="shared" si="6"/>
        <v>0</v>
      </c>
      <c r="P30" s="13">
        <f t="shared" si="7"/>
        <v>0</v>
      </c>
      <c r="Q30" s="14">
        <f t="shared" si="8"/>
        <v>0</v>
      </c>
      <c r="R30" s="11">
        <f t="shared" si="9"/>
        <v>0</v>
      </c>
      <c r="S30" s="13">
        <f t="shared" si="0"/>
        <v>0</v>
      </c>
      <c r="T30" s="11">
        <f t="shared" si="1"/>
        <v>0</v>
      </c>
      <c r="U30" s="12">
        <f t="shared" si="10"/>
        <v>0</v>
      </c>
      <c r="V30" s="12">
        <f t="shared" si="11"/>
        <v>0</v>
      </c>
      <c r="W30" s="12">
        <f t="shared" si="12"/>
        <v>0</v>
      </c>
      <c r="X30" s="12">
        <f t="shared" si="13"/>
        <v>0</v>
      </c>
      <c r="Y30" s="13">
        <f t="shared" si="14"/>
        <v>0</v>
      </c>
      <c r="Z30" s="81">
        <f t="shared" si="15"/>
        <v>0</v>
      </c>
      <c r="AA30" s="13">
        <f t="shared" si="16"/>
        <v>0</v>
      </c>
      <c r="AB30" s="81">
        <f t="shared" si="17"/>
        <v>0</v>
      </c>
      <c r="AC30" s="13">
        <f t="shared" si="18"/>
        <v>0</v>
      </c>
      <c r="AD30" s="81">
        <f t="shared" si="19"/>
        <v>0</v>
      </c>
    </row>
    <row r="31" spans="2:30">
      <c r="B31" s="93">
        <f>IF($B$7+24&gt;$G$4,"",B30+1)</f>
        <v>44252</v>
      </c>
      <c r="C31" s="94">
        <f t="shared" si="2"/>
        <v>5</v>
      </c>
      <c r="D31" s="15"/>
      <c r="E31" s="105"/>
      <c r="F31" s="15"/>
      <c r="G31" s="105"/>
      <c r="H31" s="15"/>
      <c r="I31" s="105"/>
      <c r="J31" s="15"/>
      <c r="K31" s="105"/>
      <c r="L31" s="24">
        <f t="shared" si="3"/>
        <v>0</v>
      </c>
      <c r="M31" s="24">
        <f t="shared" si="4"/>
        <v>0</v>
      </c>
      <c r="N31" s="24">
        <f t="shared" si="5"/>
        <v>0</v>
      </c>
      <c r="O31" s="12">
        <f t="shared" si="6"/>
        <v>0</v>
      </c>
      <c r="P31" s="13">
        <f t="shared" si="7"/>
        <v>0</v>
      </c>
      <c r="Q31" s="14">
        <f t="shared" si="8"/>
        <v>0</v>
      </c>
      <c r="R31" s="11">
        <f t="shared" si="9"/>
        <v>0</v>
      </c>
      <c r="S31" s="13">
        <f t="shared" si="0"/>
        <v>0</v>
      </c>
      <c r="T31" s="11">
        <f t="shared" si="1"/>
        <v>0</v>
      </c>
      <c r="U31" s="12">
        <f t="shared" si="10"/>
        <v>0</v>
      </c>
      <c r="V31" s="12">
        <f t="shared" si="11"/>
        <v>0</v>
      </c>
      <c r="W31" s="12">
        <f t="shared" si="12"/>
        <v>0</v>
      </c>
      <c r="X31" s="12">
        <f t="shared" si="13"/>
        <v>0</v>
      </c>
      <c r="Y31" s="13">
        <f t="shared" si="14"/>
        <v>0</v>
      </c>
      <c r="Z31" s="81">
        <f t="shared" si="15"/>
        <v>0</v>
      </c>
      <c r="AA31" s="13">
        <f t="shared" si="16"/>
        <v>0</v>
      </c>
      <c r="AB31" s="81">
        <f t="shared" si="17"/>
        <v>0</v>
      </c>
      <c r="AC31" s="13">
        <f t="shared" si="18"/>
        <v>0</v>
      </c>
      <c r="AD31" s="81">
        <f t="shared" si="19"/>
        <v>0</v>
      </c>
    </row>
    <row r="32" spans="2:30">
      <c r="B32" s="93">
        <f>IF($B$7+25&gt;$G$4,"",B31+1)</f>
        <v>44253</v>
      </c>
      <c r="C32" s="94">
        <f t="shared" si="2"/>
        <v>6</v>
      </c>
      <c r="D32" s="15"/>
      <c r="E32" s="105"/>
      <c r="F32" s="15"/>
      <c r="G32" s="105"/>
      <c r="H32" s="15"/>
      <c r="I32" s="105"/>
      <c r="J32" s="15"/>
      <c r="K32" s="105"/>
      <c r="L32" s="24">
        <f t="shared" si="3"/>
        <v>0</v>
      </c>
      <c r="M32" s="24">
        <f t="shared" si="4"/>
        <v>0</v>
      </c>
      <c r="N32" s="24">
        <f t="shared" si="5"/>
        <v>0</v>
      </c>
      <c r="O32" s="12">
        <f t="shared" si="6"/>
        <v>0</v>
      </c>
      <c r="P32" s="13">
        <f t="shared" si="7"/>
        <v>0</v>
      </c>
      <c r="Q32" s="14">
        <f t="shared" si="8"/>
        <v>0</v>
      </c>
      <c r="R32" s="11">
        <f t="shared" si="9"/>
        <v>0</v>
      </c>
      <c r="S32" s="13">
        <f t="shared" si="0"/>
        <v>0</v>
      </c>
      <c r="T32" s="11">
        <f t="shared" si="1"/>
        <v>0</v>
      </c>
      <c r="U32" s="12">
        <f t="shared" si="10"/>
        <v>0</v>
      </c>
      <c r="V32" s="12">
        <f t="shared" si="11"/>
        <v>0</v>
      </c>
      <c r="W32" s="12">
        <f t="shared" si="12"/>
        <v>0</v>
      </c>
      <c r="X32" s="12">
        <f t="shared" si="13"/>
        <v>0</v>
      </c>
      <c r="Y32" s="13">
        <f t="shared" si="14"/>
        <v>0</v>
      </c>
      <c r="Z32" s="81">
        <f t="shared" si="15"/>
        <v>0</v>
      </c>
      <c r="AA32" s="13">
        <f t="shared" si="16"/>
        <v>0</v>
      </c>
      <c r="AB32" s="81">
        <f t="shared" si="17"/>
        <v>0</v>
      </c>
      <c r="AC32" s="13">
        <f t="shared" si="18"/>
        <v>0</v>
      </c>
      <c r="AD32" s="81">
        <f t="shared" si="19"/>
        <v>0</v>
      </c>
    </row>
    <row r="33" spans="2:30">
      <c r="B33" s="93">
        <f>IF($B$7+26&gt;$G$4,"",B32+1)</f>
        <v>44254</v>
      </c>
      <c r="C33" s="94">
        <f t="shared" si="2"/>
        <v>7</v>
      </c>
      <c r="D33" s="15"/>
      <c r="E33" s="105"/>
      <c r="F33" s="15"/>
      <c r="G33" s="105"/>
      <c r="H33" s="15"/>
      <c r="I33" s="105"/>
      <c r="J33" s="15"/>
      <c r="K33" s="105"/>
      <c r="L33" s="24">
        <f t="shared" si="3"/>
        <v>0</v>
      </c>
      <c r="M33" s="24">
        <f t="shared" si="4"/>
        <v>0</v>
      </c>
      <c r="N33" s="24">
        <f t="shared" si="5"/>
        <v>0</v>
      </c>
      <c r="O33" s="12">
        <f t="shared" si="6"/>
        <v>0</v>
      </c>
      <c r="P33" s="13">
        <f t="shared" si="7"/>
        <v>0</v>
      </c>
      <c r="Q33" s="14">
        <f t="shared" si="8"/>
        <v>0</v>
      </c>
      <c r="R33" s="11">
        <f t="shared" si="9"/>
        <v>0</v>
      </c>
      <c r="S33" s="13">
        <f t="shared" si="0"/>
        <v>0</v>
      </c>
      <c r="T33" s="11">
        <f t="shared" si="1"/>
        <v>0</v>
      </c>
      <c r="U33" s="12">
        <f t="shared" si="10"/>
        <v>0</v>
      </c>
      <c r="V33" s="12">
        <f t="shared" si="11"/>
        <v>0</v>
      </c>
      <c r="W33" s="12">
        <f t="shared" si="12"/>
        <v>0</v>
      </c>
      <c r="X33" s="12">
        <f t="shared" si="13"/>
        <v>0</v>
      </c>
      <c r="Y33" s="13">
        <f t="shared" si="14"/>
        <v>0</v>
      </c>
      <c r="Z33" s="81">
        <f t="shared" si="15"/>
        <v>0</v>
      </c>
      <c r="AA33" s="13">
        <f t="shared" si="16"/>
        <v>0</v>
      </c>
      <c r="AB33" s="81">
        <f t="shared" si="17"/>
        <v>0</v>
      </c>
      <c r="AC33" s="13">
        <f t="shared" si="18"/>
        <v>0</v>
      </c>
      <c r="AD33" s="81">
        <f t="shared" si="19"/>
        <v>0</v>
      </c>
    </row>
    <row r="34" spans="2:30">
      <c r="B34" s="93">
        <f>IF($B$7+27&gt;$G$4,"",B33+1)</f>
        <v>44255</v>
      </c>
      <c r="C34" s="94">
        <f t="shared" si="2"/>
        <v>1</v>
      </c>
      <c r="D34" s="15"/>
      <c r="E34" s="105"/>
      <c r="F34" s="15"/>
      <c r="G34" s="105"/>
      <c r="H34" s="15"/>
      <c r="I34" s="105"/>
      <c r="J34" s="15"/>
      <c r="K34" s="105"/>
      <c r="L34" s="24">
        <f t="shared" si="3"/>
        <v>0</v>
      </c>
      <c r="M34" s="24">
        <f t="shared" si="4"/>
        <v>0</v>
      </c>
      <c r="N34" s="24">
        <f t="shared" si="5"/>
        <v>0</v>
      </c>
      <c r="O34" s="12">
        <f t="shared" si="6"/>
        <v>0</v>
      </c>
      <c r="P34" s="13">
        <f t="shared" si="7"/>
        <v>0</v>
      </c>
      <c r="Q34" s="14">
        <f t="shared" si="8"/>
        <v>0</v>
      </c>
      <c r="R34" s="11">
        <f t="shared" si="9"/>
        <v>0</v>
      </c>
      <c r="S34" s="13">
        <f t="shared" si="0"/>
        <v>0</v>
      </c>
      <c r="T34" s="11">
        <f t="shared" si="1"/>
        <v>0</v>
      </c>
      <c r="U34" s="12">
        <f t="shared" si="10"/>
        <v>0</v>
      </c>
      <c r="V34" s="12">
        <f t="shared" si="11"/>
        <v>0</v>
      </c>
      <c r="W34" s="12">
        <f t="shared" si="12"/>
        <v>0</v>
      </c>
      <c r="X34" s="12">
        <f t="shared" si="13"/>
        <v>0</v>
      </c>
      <c r="Y34" s="13">
        <f t="shared" si="14"/>
        <v>0</v>
      </c>
      <c r="Z34" s="81">
        <f t="shared" si="15"/>
        <v>0</v>
      </c>
      <c r="AA34" s="13">
        <f t="shared" si="16"/>
        <v>0</v>
      </c>
      <c r="AB34" s="81">
        <f t="shared" si="17"/>
        <v>0</v>
      </c>
      <c r="AC34" s="13">
        <f t="shared" si="18"/>
        <v>0</v>
      </c>
      <c r="AD34" s="81">
        <f t="shared" si="19"/>
        <v>0</v>
      </c>
    </row>
    <row r="35" spans="2:30">
      <c r="B35" s="93" t="str">
        <f>IF($B$7+28&gt;$G$4,"",B34+1)</f>
        <v/>
      </c>
      <c r="C35" s="94" t="str">
        <f t="shared" si="2"/>
        <v/>
      </c>
      <c r="D35" s="15"/>
      <c r="E35" s="105"/>
      <c r="F35" s="15"/>
      <c r="G35" s="105"/>
      <c r="H35" s="15"/>
      <c r="I35" s="105"/>
      <c r="J35" s="15"/>
      <c r="K35" s="105"/>
      <c r="L35" s="24">
        <f t="shared" si="3"/>
        <v>0</v>
      </c>
      <c r="M35" s="24">
        <f t="shared" si="4"/>
        <v>0</v>
      </c>
      <c r="N35" s="24">
        <f t="shared" si="5"/>
        <v>0</v>
      </c>
      <c r="O35" s="12">
        <f t="shared" si="6"/>
        <v>0</v>
      </c>
      <c r="P35" s="13">
        <f t="shared" si="7"/>
        <v>0</v>
      </c>
      <c r="Q35" s="14">
        <f t="shared" si="8"/>
        <v>0</v>
      </c>
      <c r="R35" s="11">
        <f t="shared" si="9"/>
        <v>0</v>
      </c>
      <c r="S35" s="13">
        <f t="shared" si="0"/>
        <v>0</v>
      </c>
      <c r="T35" s="11">
        <f t="shared" si="1"/>
        <v>0</v>
      </c>
      <c r="U35" s="12">
        <f t="shared" si="10"/>
        <v>0</v>
      </c>
      <c r="V35" s="12">
        <f t="shared" si="11"/>
        <v>0</v>
      </c>
      <c r="W35" s="12">
        <f t="shared" si="12"/>
        <v>0</v>
      </c>
      <c r="X35" s="12">
        <f t="shared" si="13"/>
        <v>0</v>
      </c>
      <c r="Y35" s="13">
        <f t="shared" si="14"/>
        <v>0</v>
      </c>
      <c r="Z35" s="81">
        <f t="shared" si="15"/>
        <v>0</v>
      </c>
      <c r="AA35" s="13">
        <f t="shared" si="16"/>
        <v>0</v>
      </c>
      <c r="AB35" s="81">
        <f t="shared" si="17"/>
        <v>0</v>
      </c>
      <c r="AC35" s="13">
        <f t="shared" si="18"/>
        <v>0</v>
      </c>
      <c r="AD35" s="81">
        <f t="shared" si="19"/>
        <v>0</v>
      </c>
    </row>
    <row r="36" spans="2:30">
      <c r="B36" s="93" t="str">
        <f>IF($B$7+29&gt;$G$4,"",B35+1)</f>
        <v/>
      </c>
      <c r="C36" s="94" t="str">
        <f t="shared" si="2"/>
        <v/>
      </c>
      <c r="D36" s="15"/>
      <c r="E36" s="105"/>
      <c r="F36" s="15"/>
      <c r="G36" s="105"/>
      <c r="H36" s="15"/>
      <c r="I36" s="105"/>
      <c r="J36" s="15"/>
      <c r="K36" s="105"/>
      <c r="L36" s="24">
        <f t="shared" si="3"/>
        <v>0</v>
      </c>
      <c r="M36" s="24">
        <f t="shared" si="4"/>
        <v>0</v>
      </c>
      <c r="N36" s="24">
        <f t="shared" si="5"/>
        <v>0</v>
      </c>
      <c r="O36" s="12">
        <f t="shared" si="6"/>
        <v>0</v>
      </c>
      <c r="P36" s="13">
        <f t="shared" si="7"/>
        <v>0</v>
      </c>
      <c r="Q36" s="14">
        <f t="shared" si="8"/>
        <v>0</v>
      </c>
      <c r="R36" s="11">
        <f t="shared" si="9"/>
        <v>0</v>
      </c>
      <c r="S36" s="13">
        <f t="shared" si="0"/>
        <v>0</v>
      </c>
      <c r="T36" s="11">
        <f t="shared" si="1"/>
        <v>0</v>
      </c>
      <c r="U36" s="12">
        <f t="shared" si="10"/>
        <v>0</v>
      </c>
      <c r="V36" s="12">
        <f t="shared" si="11"/>
        <v>0</v>
      </c>
      <c r="W36" s="12">
        <f t="shared" si="12"/>
        <v>0</v>
      </c>
      <c r="X36" s="12">
        <f t="shared" si="13"/>
        <v>0</v>
      </c>
      <c r="Y36" s="13">
        <f t="shared" si="14"/>
        <v>0</v>
      </c>
      <c r="Z36" s="81">
        <f t="shared" si="15"/>
        <v>0</v>
      </c>
      <c r="AA36" s="13">
        <f t="shared" si="16"/>
        <v>0</v>
      </c>
      <c r="AB36" s="81">
        <f t="shared" si="17"/>
        <v>0</v>
      </c>
      <c r="AC36" s="13">
        <f t="shared" si="18"/>
        <v>0</v>
      </c>
      <c r="AD36" s="81">
        <f t="shared" si="19"/>
        <v>0</v>
      </c>
    </row>
    <row r="37" spans="2:30">
      <c r="B37" s="93" t="str">
        <f>IF($B$7+30&gt;$G$4,"",B36+1)</f>
        <v/>
      </c>
      <c r="C37" s="94" t="str">
        <f t="shared" si="2"/>
        <v/>
      </c>
      <c r="D37" s="16"/>
      <c r="E37" s="106"/>
      <c r="F37" s="16"/>
      <c r="G37" s="106"/>
      <c r="H37" s="16"/>
      <c r="I37" s="106"/>
      <c r="J37" s="16"/>
      <c r="K37" s="106"/>
      <c r="L37" s="24">
        <f t="shared" si="3"/>
        <v>0</v>
      </c>
      <c r="M37" s="24">
        <f t="shared" si="4"/>
        <v>0</v>
      </c>
      <c r="N37" s="24">
        <f t="shared" si="5"/>
        <v>0</v>
      </c>
      <c r="O37" s="12">
        <f t="shared" si="6"/>
        <v>0</v>
      </c>
      <c r="P37" s="13">
        <f t="shared" si="7"/>
        <v>0</v>
      </c>
      <c r="Q37" s="14">
        <f t="shared" si="8"/>
        <v>0</v>
      </c>
      <c r="R37" s="11">
        <f t="shared" si="9"/>
        <v>0</v>
      </c>
      <c r="S37" s="122">
        <f t="shared" si="0"/>
        <v>0</v>
      </c>
      <c r="T37" s="123">
        <f t="shared" si="1"/>
        <v>0</v>
      </c>
      <c r="U37" s="135">
        <f t="shared" si="10"/>
        <v>0</v>
      </c>
      <c r="V37" s="135">
        <f t="shared" si="11"/>
        <v>0</v>
      </c>
      <c r="W37" s="135">
        <f t="shared" si="12"/>
        <v>0</v>
      </c>
      <c r="X37" s="135">
        <f t="shared" si="13"/>
        <v>0</v>
      </c>
      <c r="Y37" s="141">
        <f t="shared" si="14"/>
        <v>0</v>
      </c>
      <c r="Z37" s="142">
        <f t="shared" si="15"/>
        <v>0</v>
      </c>
      <c r="AA37" s="122">
        <f t="shared" si="16"/>
        <v>0</v>
      </c>
      <c r="AB37" s="107">
        <f t="shared" si="17"/>
        <v>0</v>
      </c>
      <c r="AC37" s="122">
        <f t="shared" si="18"/>
        <v>0</v>
      </c>
      <c r="AD37" s="107">
        <f t="shared" si="19"/>
        <v>0</v>
      </c>
    </row>
    <row r="38" spans="2:30">
      <c r="B38" s="187" t="s">
        <v>31</v>
      </c>
      <c r="C38" s="189"/>
      <c r="D38" s="189"/>
      <c r="E38" s="189"/>
      <c r="F38" s="189"/>
      <c r="G38" s="189"/>
      <c r="H38" s="189"/>
      <c r="I38" s="189"/>
      <c r="J38" s="189"/>
      <c r="K38" s="188"/>
      <c r="L38" s="17"/>
      <c r="M38" s="17"/>
      <c r="N38" s="17"/>
      <c r="O38" s="18"/>
      <c r="P38" s="19">
        <f>SUM(P7:P37)</f>
        <v>0</v>
      </c>
      <c r="Q38" s="20">
        <f>SUM(Q7:Q37)</f>
        <v>0</v>
      </c>
      <c r="R38" s="21">
        <f>SUM(R7:R37)</f>
        <v>0</v>
      </c>
      <c r="S38" s="125">
        <f>ROUNDDOWN((SUM(S7:S37)*60+SUM(T7:T37))/60,0)</f>
        <v>0</v>
      </c>
      <c r="T38" s="124">
        <f>SUM(S7:S37)*60+SUM(T7:T37)-(S38*60)</f>
        <v>0</v>
      </c>
      <c r="U38" s="136"/>
      <c r="V38" s="136"/>
      <c r="W38" s="136"/>
      <c r="X38" s="136"/>
      <c r="Y38" s="125">
        <f>ROUNDDOWN((SUM(Y7:Y37)*60+SUM(Z7:Z37))/60,0)</f>
        <v>0</v>
      </c>
      <c r="Z38" s="124">
        <f>SUM(Y7:Y37)*60+SUM(Z7:Z37)-(Y38*60)</f>
        <v>0</v>
      </c>
      <c r="AA38" s="125">
        <f>ROUNDDOWN((SUM(AA7:AA37)*60+SUM(AB7:AB37))/60,0)</f>
        <v>0</v>
      </c>
      <c r="AB38" s="124">
        <f>SUM(AA7:AA37)*60+SUM(AB7:AB37)-(AA38*60)</f>
        <v>0</v>
      </c>
      <c r="AC38" s="125">
        <f>ROUNDDOWN((SUM(AC7:AC37)*60+SUM(AD7:AD37))/60,0)</f>
        <v>0</v>
      </c>
      <c r="AD38" s="124">
        <f>SUM(AC7:AC37)*60+SUM(AD7:AD37)-(AC38*60)</f>
        <v>0</v>
      </c>
    </row>
    <row r="39" spans="2:30">
      <c r="B39" s="22"/>
      <c r="C39" s="22"/>
      <c r="S39" s="193" t="s">
        <v>36</v>
      </c>
      <c r="T39" s="194"/>
      <c r="U39" s="126"/>
      <c r="V39" s="126"/>
      <c r="W39" s="126"/>
      <c r="X39" s="126"/>
      <c r="Y39" s="187" t="s">
        <v>73</v>
      </c>
      <c r="Z39" s="188"/>
      <c r="AA39" s="187" t="s">
        <v>33</v>
      </c>
      <c r="AB39" s="188"/>
      <c r="AC39" s="187" t="s">
        <v>34</v>
      </c>
      <c r="AD39" s="188"/>
    </row>
    <row r="40" spans="2:30">
      <c r="B40" s="22"/>
      <c r="C40" s="22"/>
      <c r="S40" s="198" t="s">
        <v>37</v>
      </c>
      <c r="T40" s="199"/>
      <c r="U40" s="127"/>
      <c r="V40" s="127"/>
      <c r="W40" s="127"/>
      <c r="X40" s="127"/>
      <c r="Y40" s="120">
        <f>IF(DBT!$B$1=1,'8'!Y38,IF('8'!Z38&gt;=30,'8'!Y38+1,'8'!Y38))</f>
        <v>0</v>
      </c>
      <c r="Z40" s="121">
        <f>IF(DBT!$B$1=1,'8'!Z38,0)</f>
        <v>0</v>
      </c>
      <c r="AA40" s="120">
        <f>IF(DBT!$B$1=1,'8'!AA38,IF('8'!AB38&gt;=30,'8'!AA38+1,'8'!AA38))</f>
        <v>0</v>
      </c>
      <c r="AB40" s="121">
        <f>IF(DBT!$B$1=1,'8'!AB38,0)</f>
        <v>0</v>
      </c>
      <c r="AC40" s="120">
        <f>IF(DBT!$B$1=1,'8'!AC38,IF('8'!AD38&gt;=30,'8'!AC38+1,'8'!AC38))</f>
        <v>0</v>
      </c>
      <c r="AD40" s="121">
        <f>IF(DBT!$B$1=1,'8'!AD38,0)</f>
        <v>0</v>
      </c>
    </row>
  </sheetData>
  <mergeCells count="18">
    <mergeCell ref="S40:T40"/>
    <mergeCell ref="AA4:AD4"/>
    <mergeCell ref="Y5:Z5"/>
    <mergeCell ref="AA5:AB5"/>
    <mergeCell ref="AC5:AD5"/>
    <mergeCell ref="AA39:AB39"/>
    <mergeCell ref="AC39:AD39"/>
    <mergeCell ref="J3:K3"/>
    <mergeCell ref="H4:I4"/>
    <mergeCell ref="Y39:Z39"/>
    <mergeCell ref="D5:E5"/>
    <mergeCell ref="F5:G5"/>
    <mergeCell ref="H5:I5"/>
    <mergeCell ref="J5:K5"/>
    <mergeCell ref="B38:K38"/>
    <mergeCell ref="S39:T39"/>
    <mergeCell ref="C3:E3"/>
    <mergeCell ref="Y4:Z4"/>
  </mergeCells>
  <phoneticPr fontId="2"/>
  <conditionalFormatting sqref="C7:C37">
    <cfRule type="cellIs" dxfId="45" priority="1" stopIfTrue="1" operator="equal">
      <formula>1</formula>
    </cfRule>
    <cfRule type="cellIs" dxfId="44" priority="2" stopIfTrue="1" operator="equal">
      <formula>7</formula>
    </cfRule>
  </conditionalFormatting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34</vt:i4>
      </vt:variant>
    </vt:vector>
  </HeadingPairs>
  <TitlesOfParts>
    <vt:vector size="34" baseType="lpstr">
      <vt:lpstr>月間集計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改定情報</vt:lpstr>
      <vt:lpstr>利用規程</vt:lpstr>
      <vt:lpstr>DBT</vt:lpstr>
    </vt:vector>
  </TitlesOfParts>
  <Company>www.roumu.com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タイムカード集計ソフト</dc:title>
  <dc:creator>Akinori Otsu</dc:creator>
  <cp:lastModifiedBy>heiwa444</cp:lastModifiedBy>
  <cp:lastPrinted>2021-05-06T01:54:12Z</cp:lastPrinted>
  <dcterms:created xsi:type="dcterms:W3CDTF">1999-11-26T05:54:09Z</dcterms:created>
  <dcterms:modified xsi:type="dcterms:W3CDTF">2021-09-10T05:45:12Z</dcterms:modified>
</cp:coreProperties>
</file>